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ristian\Documents\Observatoire_Europe_Afrique-2020\Base_de_donnees\Fichiers_Excel_de_base\Modele environnemental\"/>
    </mc:Choice>
  </mc:AlternateContent>
  <bookViews>
    <workbookView xWindow="0" yWindow="0" windowWidth="19200" windowHeight="6140" activeTab="1"/>
  </bookViews>
  <sheets>
    <sheet name="Masque_de_saisie" sheetId="104" r:id="rId1"/>
    <sheet name="Resultats" sheetId="111" r:id="rId2"/>
    <sheet name="TM_Europe" sheetId="108" state="hidden" r:id="rId3"/>
    <sheet name="TM_Afrique1" sheetId="121" state="hidden" r:id="rId4"/>
    <sheet name="TM_Afrique2" sheetId="123" state="hidden" r:id="rId5"/>
    <sheet name="TM_Afrique3" sheetId="122" state="hidden" r:id="rId6"/>
    <sheet name="TM_Asie" sheetId="120" state="hidden" r:id="rId7"/>
    <sheet name="TT_Europe" sheetId="115" state="hidden" r:id="rId8"/>
    <sheet name="TT_Afrique1" sheetId="116" state="hidden" r:id="rId9"/>
    <sheet name="TT_Afrique2" sheetId="117" state="hidden" r:id="rId10"/>
    <sheet name="TT_Afrique3" sheetId="118" state="hidden" r:id="rId11"/>
    <sheet name="TT_Asie" sheetId="119" state="hidden" r:id="rId12"/>
    <sheet name="Trajets maritime" sheetId="112" state="hidden" r:id="rId13"/>
  </sheets>
  <externalReferences>
    <externalReference r:id="rId14"/>
    <externalReference r:id="rId15"/>
  </externalReferences>
  <definedNames>
    <definedName name="Afrique">#REF!</definedName>
    <definedName name="Asie">#REF!</definedName>
    <definedName name="Europe">#REF!</definedName>
    <definedName name="USA">#REF!</definedName>
    <definedName name="Zone" localSheetId="1">[1]Test_cascade!$G$3:$J$3</definedName>
    <definedName name="Zone" localSheetId="8">[2]Test_cascade!$G$3:$J$3</definedName>
    <definedName name="Zone" localSheetId="9">[2]Test_cascade!$G$3:$J$3</definedName>
    <definedName name="Zone" localSheetId="10">[2]Test_cascade!$G$3:$J$3</definedName>
    <definedName name="Zone" localSheetId="11">[2]Test_cascade!$G$3:$J$3</definedName>
    <definedName name="Zone" localSheetId="7">[2]Test_cascade!$G$3:$J$3</definedName>
    <definedName name="Zone">#REF!</definedName>
    <definedName name="Zon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5" i="111" l="1"/>
  <c r="K75" i="111"/>
  <c r="I75" i="111"/>
  <c r="G75" i="111"/>
  <c r="E75" i="111"/>
  <c r="M67" i="111"/>
  <c r="K67" i="111"/>
  <c r="I67" i="111"/>
  <c r="G67" i="111"/>
  <c r="E67" i="111"/>
  <c r="M61" i="111"/>
  <c r="K61" i="111"/>
  <c r="I61" i="111"/>
  <c r="G61" i="111"/>
  <c r="E61" i="111"/>
  <c r="M53" i="111"/>
  <c r="G53" i="111"/>
  <c r="E53" i="111"/>
  <c r="M47" i="111"/>
  <c r="K47" i="111"/>
  <c r="I47" i="111"/>
  <c r="G47" i="111"/>
  <c r="E47" i="111"/>
  <c r="O6" i="120"/>
  <c r="N6" i="120"/>
  <c r="M6" i="120"/>
  <c r="O6" i="122"/>
  <c r="N6" i="122"/>
  <c r="M6" i="122"/>
  <c r="O6" i="123"/>
  <c r="N6" i="123"/>
  <c r="M6" i="123"/>
  <c r="O6" i="121"/>
  <c r="N6" i="121"/>
  <c r="M6" i="121"/>
  <c r="C289" i="123"/>
  <c r="G294" i="123" s="1"/>
  <c r="I294" i="123" s="1"/>
  <c r="C288" i="123"/>
  <c r="G293" i="123" s="1"/>
  <c r="I293" i="123" s="1"/>
  <c r="C287" i="123"/>
  <c r="G292" i="123" s="1"/>
  <c r="I292" i="123" s="1"/>
  <c r="C286" i="123"/>
  <c r="G291" i="123" s="1"/>
  <c r="I291" i="123" s="1"/>
  <c r="C285" i="123"/>
  <c r="G290" i="123" s="1"/>
  <c r="I290" i="123" s="1"/>
  <c r="C284" i="123"/>
  <c r="G289" i="123" s="1"/>
  <c r="I289" i="123" s="1"/>
  <c r="C283" i="123"/>
  <c r="G288" i="123" s="1"/>
  <c r="I288" i="123" s="1"/>
  <c r="C282" i="123"/>
  <c r="G287" i="123" s="1"/>
  <c r="I287" i="123" s="1"/>
  <c r="C281" i="123"/>
  <c r="G286" i="123" s="1"/>
  <c r="I286" i="123" s="1"/>
  <c r="C280" i="123"/>
  <c r="G285" i="123" s="1"/>
  <c r="I285" i="123" s="1"/>
  <c r="C279" i="123"/>
  <c r="G284" i="123" s="1"/>
  <c r="I284" i="123" s="1"/>
  <c r="C278" i="123"/>
  <c r="G283" i="123" s="1"/>
  <c r="I283" i="123" s="1"/>
  <c r="C277" i="123"/>
  <c r="G282" i="123" s="1"/>
  <c r="I282" i="123" s="1"/>
  <c r="C276" i="123"/>
  <c r="G281" i="123" s="1"/>
  <c r="I281" i="123" s="1"/>
  <c r="C275" i="123"/>
  <c r="G280" i="123" s="1"/>
  <c r="I280" i="123" s="1"/>
  <c r="C274" i="123"/>
  <c r="G279" i="123" s="1"/>
  <c r="I279" i="123" s="1"/>
  <c r="C273" i="123"/>
  <c r="G278" i="123" s="1"/>
  <c r="I278" i="123" s="1"/>
  <c r="C272" i="123"/>
  <c r="G277" i="123" s="1"/>
  <c r="I277" i="123" s="1"/>
  <c r="C271" i="123"/>
  <c r="G276" i="123" s="1"/>
  <c r="I276" i="123" s="1"/>
  <c r="C270" i="123"/>
  <c r="G275" i="123" s="1"/>
  <c r="I275" i="123" s="1"/>
  <c r="C269" i="123"/>
  <c r="G274" i="123" s="1"/>
  <c r="I274" i="123" s="1"/>
  <c r="C268" i="123"/>
  <c r="G273" i="123" s="1"/>
  <c r="I273" i="123" s="1"/>
  <c r="C267" i="123"/>
  <c r="G272" i="123" s="1"/>
  <c r="I272" i="123" s="1"/>
  <c r="C266" i="123"/>
  <c r="G271" i="123" s="1"/>
  <c r="I271" i="123" s="1"/>
  <c r="C265" i="123"/>
  <c r="G270" i="123" s="1"/>
  <c r="I270" i="123" s="1"/>
  <c r="C264" i="123"/>
  <c r="G269" i="123" s="1"/>
  <c r="I269" i="123" s="1"/>
  <c r="C263" i="123"/>
  <c r="G268" i="123" s="1"/>
  <c r="I268" i="123" s="1"/>
  <c r="C262" i="123"/>
  <c r="G267" i="123" s="1"/>
  <c r="I267" i="123" s="1"/>
  <c r="C261" i="123"/>
  <c r="G266" i="123" s="1"/>
  <c r="I266" i="123" s="1"/>
  <c r="C260" i="123"/>
  <c r="G265" i="123" s="1"/>
  <c r="I265" i="123" s="1"/>
  <c r="C259" i="123"/>
  <c r="G264" i="123" s="1"/>
  <c r="I264" i="123" s="1"/>
  <c r="C258" i="123"/>
  <c r="G263" i="123" s="1"/>
  <c r="I263" i="123" s="1"/>
  <c r="C257" i="123"/>
  <c r="G262" i="123" s="1"/>
  <c r="I262" i="123" s="1"/>
  <c r="C256" i="123"/>
  <c r="G261" i="123" s="1"/>
  <c r="I261" i="123" s="1"/>
  <c r="C255" i="123"/>
  <c r="G260" i="123" s="1"/>
  <c r="I260" i="123" s="1"/>
  <c r="C254" i="123"/>
  <c r="G259" i="123" s="1"/>
  <c r="I259" i="123" s="1"/>
  <c r="C253" i="123"/>
  <c r="G258" i="123" s="1"/>
  <c r="I258" i="123" s="1"/>
  <c r="C252" i="123"/>
  <c r="G257" i="123" s="1"/>
  <c r="I257" i="123" s="1"/>
  <c r="C251" i="123"/>
  <c r="G256" i="123" s="1"/>
  <c r="I256" i="123" s="1"/>
  <c r="C250" i="123"/>
  <c r="G255" i="123" s="1"/>
  <c r="I255" i="123" s="1"/>
  <c r="C249" i="123"/>
  <c r="G254" i="123" s="1"/>
  <c r="I254" i="123" s="1"/>
  <c r="C248" i="123"/>
  <c r="G253" i="123" s="1"/>
  <c r="I253" i="123" s="1"/>
  <c r="C247" i="123"/>
  <c r="G252" i="123" s="1"/>
  <c r="I252" i="123" s="1"/>
  <c r="C246" i="123"/>
  <c r="G251" i="123" s="1"/>
  <c r="I251" i="123" s="1"/>
  <c r="C245" i="123"/>
  <c r="G250" i="123" s="1"/>
  <c r="I250" i="123" s="1"/>
  <c r="C244" i="123"/>
  <c r="G249" i="123" s="1"/>
  <c r="I249" i="123" s="1"/>
  <c r="C243" i="123"/>
  <c r="G248" i="123" s="1"/>
  <c r="I248" i="123" s="1"/>
  <c r="C242" i="123"/>
  <c r="G247" i="123" s="1"/>
  <c r="I247" i="123" s="1"/>
  <c r="C241" i="123"/>
  <c r="G246" i="123" s="1"/>
  <c r="I246" i="123" s="1"/>
  <c r="C240" i="123"/>
  <c r="G245" i="123" s="1"/>
  <c r="I245" i="123" s="1"/>
  <c r="C239" i="123"/>
  <c r="G244" i="123" s="1"/>
  <c r="I244" i="123" s="1"/>
  <c r="C238" i="123"/>
  <c r="G243" i="123" s="1"/>
  <c r="I243" i="123" s="1"/>
  <c r="C237" i="123"/>
  <c r="G242" i="123" s="1"/>
  <c r="I242" i="123" s="1"/>
  <c r="C236" i="123"/>
  <c r="G241" i="123" s="1"/>
  <c r="I241" i="123" s="1"/>
  <c r="C235" i="123"/>
  <c r="G240" i="123" s="1"/>
  <c r="I240" i="123" s="1"/>
  <c r="C234" i="123"/>
  <c r="G239" i="123" s="1"/>
  <c r="I239" i="123" s="1"/>
  <c r="C233" i="123"/>
  <c r="G238" i="123" s="1"/>
  <c r="I238" i="123" s="1"/>
  <c r="C232" i="123"/>
  <c r="G237" i="123" s="1"/>
  <c r="I237" i="123" s="1"/>
  <c r="C231" i="123"/>
  <c r="G236" i="123" s="1"/>
  <c r="I236" i="123" s="1"/>
  <c r="C230" i="123"/>
  <c r="G235" i="123" s="1"/>
  <c r="I235" i="123" s="1"/>
  <c r="C229" i="123"/>
  <c r="G234" i="123" s="1"/>
  <c r="I234" i="123" s="1"/>
  <c r="C228" i="123"/>
  <c r="G233" i="123" s="1"/>
  <c r="I233" i="123" s="1"/>
  <c r="C227" i="123"/>
  <c r="G232" i="123" s="1"/>
  <c r="I232" i="123" s="1"/>
  <c r="C226" i="123"/>
  <c r="G231" i="123" s="1"/>
  <c r="I231" i="123" s="1"/>
  <c r="C225" i="123"/>
  <c r="G230" i="123" s="1"/>
  <c r="I230" i="123" s="1"/>
  <c r="C224" i="123"/>
  <c r="G229" i="123" s="1"/>
  <c r="I229" i="123" s="1"/>
  <c r="C223" i="123"/>
  <c r="G228" i="123" s="1"/>
  <c r="I228" i="123" s="1"/>
  <c r="C222" i="123"/>
  <c r="G227" i="123" s="1"/>
  <c r="I227" i="123" s="1"/>
  <c r="C221" i="123"/>
  <c r="G226" i="123" s="1"/>
  <c r="I226" i="123" s="1"/>
  <c r="C220" i="123"/>
  <c r="G225" i="123" s="1"/>
  <c r="I225" i="123" s="1"/>
  <c r="C219" i="123"/>
  <c r="G224" i="123" s="1"/>
  <c r="I224" i="123" s="1"/>
  <c r="C218" i="123"/>
  <c r="G223" i="123" s="1"/>
  <c r="I223" i="123" s="1"/>
  <c r="C217" i="123"/>
  <c r="G222" i="123" s="1"/>
  <c r="I222" i="123" s="1"/>
  <c r="C216" i="123"/>
  <c r="G221" i="123" s="1"/>
  <c r="I221" i="123" s="1"/>
  <c r="C215" i="123"/>
  <c r="G220" i="123" s="1"/>
  <c r="I220" i="123" s="1"/>
  <c r="C214" i="123"/>
  <c r="G219" i="123" s="1"/>
  <c r="I219" i="123" s="1"/>
  <c r="C213" i="123"/>
  <c r="G218" i="123" s="1"/>
  <c r="I218" i="123" s="1"/>
  <c r="C212" i="123"/>
  <c r="G217" i="123" s="1"/>
  <c r="I217" i="123" s="1"/>
  <c r="C211" i="123"/>
  <c r="G216" i="123" s="1"/>
  <c r="I216" i="123" s="1"/>
  <c r="C210" i="123"/>
  <c r="G215" i="123" s="1"/>
  <c r="I215" i="123" s="1"/>
  <c r="C209" i="123"/>
  <c r="G214" i="123" s="1"/>
  <c r="I214" i="123" s="1"/>
  <c r="C208" i="123"/>
  <c r="G213" i="123" s="1"/>
  <c r="I213" i="123" s="1"/>
  <c r="C207" i="123"/>
  <c r="G212" i="123" s="1"/>
  <c r="I212" i="123" s="1"/>
  <c r="C206" i="123"/>
  <c r="G211" i="123" s="1"/>
  <c r="I211" i="123" s="1"/>
  <c r="C205" i="123"/>
  <c r="G210" i="123" s="1"/>
  <c r="I210" i="123" s="1"/>
  <c r="C204" i="123"/>
  <c r="G209" i="123" s="1"/>
  <c r="I209" i="123" s="1"/>
  <c r="C203" i="123"/>
  <c r="G208" i="123" s="1"/>
  <c r="I208" i="123" s="1"/>
  <c r="C202" i="123"/>
  <c r="G207" i="123" s="1"/>
  <c r="I207" i="123" s="1"/>
  <c r="C201" i="123"/>
  <c r="G206" i="123" s="1"/>
  <c r="I206" i="123" s="1"/>
  <c r="C200" i="123"/>
  <c r="G205" i="123" s="1"/>
  <c r="I205" i="123" s="1"/>
  <c r="C199" i="123"/>
  <c r="G204" i="123" s="1"/>
  <c r="I204" i="123" s="1"/>
  <c r="C198" i="123"/>
  <c r="G203" i="123" s="1"/>
  <c r="I203" i="123" s="1"/>
  <c r="C197" i="123"/>
  <c r="G202" i="123" s="1"/>
  <c r="I202" i="123" s="1"/>
  <c r="C196" i="123"/>
  <c r="G201" i="123" s="1"/>
  <c r="I201" i="123" s="1"/>
  <c r="C195" i="123"/>
  <c r="G200" i="123" s="1"/>
  <c r="I200" i="123" s="1"/>
  <c r="C194" i="123"/>
  <c r="G199" i="123" s="1"/>
  <c r="I199" i="123" s="1"/>
  <c r="C193" i="123"/>
  <c r="G198" i="123" s="1"/>
  <c r="I198" i="123" s="1"/>
  <c r="C192" i="123"/>
  <c r="G197" i="123" s="1"/>
  <c r="I197" i="123" s="1"/>
  <c r="C191" i="123"/>
  <c r="G196" i="123" s="1"/>
  <c r="I196" i="123" s="1"/>
  <c r="C190" i="123"/>
  <c r="G195" i="123" s="1"/>
  <c r="I195" i="123" s="1"/>
  <c r="C189" i="123"/>
  <c r="G194" i="123" s="1"/>
  <c r="I194" i="123" s="1"/>
  <c r="C188" i="123"/>
  <c r="G193" i="123" s="1"/>
  <c r="I193" i="123" s="1"/>
  <c r="C187" i="123"/>
  <c r="G192" i="123" s="1"/>
  <c r="I192" i="123" s="1"/>
  <c r="C186" i="123"/>
  <c r="G191" i="123" s="1"/>
  <c r="I191" i="123" s="1"/>
  <c r="C185" i="123"/>
  <c r="G190" i="123" s="1"/>
  <c r="I190" i="123" s="1"/>
  <c r="C184" i="123"/>
  <c r="G189" i="123" s="1"/>
  <c r="I189" i="123" s="1"/>
  <c r="C183" i="123"/>
  <c r="G188" i="123" s="1"/>
  <c r="I188" i="123" s="1"/>
  <c r="C182" i="123"/>
  <c r="G187" i="123" s="1"/>
  <c r="I187" i="123" s="1"/>
  <c r="C181" i="123"/>
  <c r="G186" i="123" s="1"/>
  <c r="I186" i="123" s="1"/>
  <c r="C180" i="123"/>
  <c r="G185" i="123" s="1"/>
  <c r="I185" i="123" s="1"/>
  <c r="C179" i="123"/>
  <c r="G184" i="123" s="1"/>
  <c r="I184" i="123" s="1"/>
  <c r="C178" i="123"/>
  <c r="G183" i="123" s="1"/>
  <c r="I183" i="123" s="1"/>
  <c r="C177" i="123"/>
  <c r="G182" i="123" s="1"/>
  <c r="I182" i="123" s="1"/>
  <c r="C176" i="123"/>
  <c r="G181" i="123" s="1"/>
  <c r="I181" i="123" s="1"/>
  <c r="C175" i="123"/>
  <c r="G180" i="123" s="1"/>
  <c r="I180" i="123" s="1"/>
  <c r="C174" i="123"/>
  <c r="G179" i="123" s="1"/>
  <c r="I179" i="123" s="1"/>
  <c r="C173" i="123"/>
  <c r="G178" i="123" s="1"/>
  <c r="I178" i="123" s="1"/>
  <c r="C172" i="123"/>
  <c r="G177" i="123" s="1"/>
  <c r="I177" i="123" s="1"/>
  <c r="C171" i="123"/>
  <c r="G176" i="123" s="1"/>
  <c r="I176" i="123" s="1"/>
  <c r="C170" i="123"/>
  <c r="G175" i="123" s="1"/>
  <c r="I175" i="123" s="1"/>
  <c r="C169" i="123"/>
  <c r="G174" i="123" s="1"/>
  <c r="I174" i="123" s="1"/>
  <c r="C168" i="123"/>
  <c r="G173" i="123" s="1"/>
  <c r="I173" i="123" s="1"/>
  <c r="C167" i="123"/>
  <c r="G172" i="123" s="1"/>
  <c r="I172" i="123" s="1"/>
  <c r="C166" i="123"/>
  <c r="G171" i="123" s="1"/>
  <c r="I171" i="123" s="1"/>
  <c r="C165" i="123"/>
  <c r="G170" i="123" s="1"/>
  <c r="I170" i="123" s="1"/>
  <c r="C164" i="123"/>
  <c r="G169" i="123" s="1"/>
  <c r="I169" i="123" s="1"/>
  <c r="C163" i="123"/>
  <c r="G168" i="123" s="1"/>
  <c r="I168" i="123" s="1"/>
  <c r="C162" i="123"/>
  <c r="G167" i="123" s="1"/>
  <c r="I167" i="123" s="1"/>
  <c r="C161" i="123"/>
  <c r="G166" i="123" s="1"/>
  <c r="I166" i="123" s="1"/>
  <c r="C160" i="123"/>
  <c r="G165" i="123" s="1"/>
  <c r="I165" i="123" s="1"/>
  <c r="C159" i="123"/>
  <c r="G164" i="123" s="1"/>
  <c r="I164" i="123" s="1"/>
  <c r="C158" i="123"/>
  <c r="G163" i="123" s="1"/>
  <c r="I163" i="123" s="1"/>
  <c r="C157" i="123"/>
  <c r="G162" i="123" s="1"/>
  <c r="I162" i="123" s="1"/>
  <c r="C156" i="123"/>
  <c r="G161" i="123" s="1"/>
  <c r="I161" i="123" s="1"/>
  <c r="C155" i="123"/>
  <c r="G160" i="123" s="1"/>
  <c r="I160" i="123" s="1"/>
  <c r="C154" i="123"/>
  <c r="G159" i="123" s="1"/>
  <c r="I159" i="123" s="1"/>
  <c r="C153" i="123"/>
  <c r="G158" i="123" s="1"/>
  <c r="I158" i="123" s="1"/>
  <c r="C152" i="123"/>
  <c r="G157" i="123" s="1"/>
  <c r="I157" i="123" s="1"/>
  <c r="C151" i="123"/>
  <c r="G156" i="123" s="1"/>
  <c r="I156" i="123" s="1"/>
  <c r="C150" i="123"/>
  <c r="G155" i="123" s="1"/>
  <c r="I155" i="123" s="1"/>
  <c r="C149" i="123"/>
  <c r="G154" i="123" s="1"/>
  <c r="I154" i="123" s="1"/>
  <c r="C148" i="123"/>
  <c r="G153" i="123" s="1"/>
  <c r="I153" i="123" s="1"/>
  <c r="C147" i="123"/>
  <c r="G152" i="123" s="1"/>
  <c r="I152" i="123" s="1"/>
  <c r="C146" i="123"/>
  <c r="G151" i="123" s="1"/>
  <c r="I151" i="123" s="1"/>
  <c r="C145" i="123"/>
  <c r="G150" i="123" s="1"/>
  <c r="I150" i="123" s="1"/>
  <c r="C144" i="123"/>
  <c r="G149" i="123" s="1"/>
  <c r="I149" i="123" s="1"/>
  <c r="C143" i="123"/>
  <c r="G148" i="123" s="1"/>
  <c r="I148" i="123" s="1"/>
  <c r="C142" i="123"/>
  <c r="G147" i="123" s="1"/>
  <c r="I147" i="123" s="1"/>
  <c r="C141" i="123"/>
  <c r="G146" i="123" s="1"/>
  <c r="I146" i="123" s="1"/>
  <c r="C140" i="123"/>
  <c r="G145" i="123" s="1"/>
  <c r="I145" i="123" s="1"/>
  <c r="C139" i="123"/>
  <c r="G144" i="123" s="1"/>
  <c r="I144" i="123" s="1"/>
  <c r="C138" i="123"/>
  <c r="G143" i="123" s="1"/>
  <c r="I143" i="123" s="1"/>
  <c r="C137" i="123"/>
  <c r="G142" i="123" s="1"/>
  <c r="I142" i="123" s="1"/>
  <c r="C136" i="123"/>
  <c r="G141" i="123" s="1"/>
  <c r="I141" i="123" s="1"/>
  <c r="C135" i="123"/>
  <c r="G140" i="123" s="1"/>
  <c r="I140" i="123" s="1"/>
  <c r="C134" i="123"/>
  <c r="G139" i="123" s="1"/>
  <c r="I139" i="123" s="1"/>
  <c r="C133" i="123"/>
  <c r="G138" i="123" s="1"/>
  <c r="I138" i="123" s="1"/>
  <c r="C132" i="123"/>
  <c r="G137" i="123" s="1"/>
  <c r="I137" i="123" s="1"/>
  <c r="C131" i="123"/>
  <c r="G136" i="123" s="1"/>
  <c r="I136" i="123" s="1"/>
  <c r="C130" i="123"/>
  <c r="G135" i="123" s="1"/>
  <c r="I135" i="123" s="1"/>
  <c r="C129" i="123"/>
  <c r="G134" i="123" s="1"/>
  <c r="I134" i="123" s="1"/>
  <c r="C128" i="123"/>
  <c r="G133" i="123" s="1"/>
  <c r="I133" i="123" s="1"/>
  <c r="C127" i="123"/>
  <c r="G132" i="123" s="1"/>
  <c r="I132" i="123" s="1"/>
  <c r="C126" i="123"/>
  <c r="G131" i="123" s="1"/>
  <c r="I131" i="123" s="1"/>
  <c r="C125" i="123"/>
  <c r="G130" i="123" s="1"/>
  <c r="I130" i="123" s="1"/>
  <c r="C124" i="123"/>
  <c r="G129" i="123" s="1"/>
  <c r="I129" i="123" s="1"/>
  <c r="C123" i="123"/>
  <c r="G128" i="123" s="1"/>
  <c r="I128" i="123" s="1"/>
  <c r="C122" i="123"/>
  <c r="G127" i="123" s="1"/>
  <c r="I127" i="123" s="1"/>
  <c r="C121" i="123"/>
  <c r="G126" i="123" s="1"/>
  <c r="I126" i="123" s="1"/>
  <c r="C120" i="123"/>
  <c r="G125" i="123" s="1"/>
  <c r="I125" i="123" s="1"/>
  <c r="C119" i="123"/>
  <c r="G124" i="123" s="1"/>
  <c r="I124" i="123" s="1"/>
  <c r="C118" i="123"/>
  <c r="G123" i="123" s="1"/>
  <c r="I123" i="123" s="1"/>
  <c r="C117" i="123"/>
  <c r="G122" i="123" s="1"/>
  <c r="I122" i="123" s="1"/>
  <c r="C116" i="123"/>
  <c r="G121" i="123" s="1"/>
  <c r="I121" i="123" s="1"/>
  <c r="C115" i="123"/>
  <c r="G120" i="123" s="1"/>
  <c r="I120" i="123" s="1"/>
  <c r="C114" i="123"/>
  <c r="G119" i="123" s="1"/>
  <c r="I119" i="123" s="1"/>
  <c r="C113" i="123"/>
  <c r="G118" i="123" s="1"/>
  <c r="I118" i="123" s="1"/>
  <c r="C112" i="123"/>
  <c r="G117" i="123" s="1"/>
  <c r="I117" i="123" s="1"/>
  <c r="C111" i="123"/>
  <c r="G116" i="123" s="1"/>
  <c r="I116" i="123" s="1"/>
  <c r="C110" i="123"/>
  <c r="G115" i="123" s="1"/>
  <c r="I115" i="123" s="1"/>
  <c r="C109" i="123"/>
  <c r="G114" i="123" s="1"/>
  <c r="I114" i="123" s="1"/>
  <c r="C108" i="123"/>
  <c r="G113" i="123" s="1"/>
  <c r="I113" i="123" s="1"/>
  <c r="C107" i="123"/>
  <c r="G112" i="123" s="1"/>
  <c r="I112" i="123" s="1"/>
  <c r="C106" i="123"/>
  <c r="G111" i="123" s="1"/>
  <c r="I111" i="123" s="1"/>
  <c r="C105" i="123"/>
  <c r="G110" i="123" s="1"/>
  <c r="I110" i="123" s="1"/>
  <c r="C104" i="123"/>
  <c r="G109" i="123" s="1"/>
  <c r="I109" i="123" s="1"/>
  <c r="C103" i="123"/>
  <c r="G108" i="123" s="1"/>
  <c r="I108" i="123" s="1"/>
  <c r="C102" i="123"/>
  <c r="G107" i="123" s="1"/>
  <c r="I107" i="123" s="1"/>
  <c r="C101" i="123"/>
  <c r="G106" i="123" s="1"/>
  <c r="I106" i="123" s="1"/>
  <c r="C100" i="123"/>
  <c r="G105" i="123" s="1"/>
  <c r="I105" i="123" s="1"/>
  <c r="C99" i="123"/>
  <c r="G104" i="123" s="1"/>
  <c r="I104" i="123" s="1"/>
  <c r="C98" i="123"/>
  <c r="G103" i="123" s="1"/>
  <c r="I103" i="123" s="1"/>
  <c r="C97" i="123"/>
  <c r="G102" i="123" s="1"/>
  <c r="I102" i="123" s="1"/>
  <c r="C96" i="123"/>
  <c r="G101" i="123" s="1"/>
  <c r="I101" i="123" s="1"/>
  <c r="C95" i="123"/>
  <c r="G100" i="123" s="1"/>
  <c r="I100" i="123" s="1"/>
  <c r="C94" i="123"/>
  <c r="G99" i="123" s="1"/>
  <c r="I99" i="123" s="1"/>
  <c r="C93" i="123"/>
  <c r="G98" i="123" s="1"/>
  <c r="I98" i="123" s="1"/>
  <c r="C92" i="123"/>
  <c r="G97" i="123" s="1"/>
  <c r="I97" i="123" s="1"/>
  <c r="C91" i="123"/>
  <c r="G96" i="123" s="1"/>
  <c r="I96" i="123" s="1"/>
  <c r="C90" i="123"/>
  <c r="G95" i="123" s="1"/>
  <c r="I95" i="123" s="1"/>
  <c r="C89" i="123"/>
  <c r="G94" i="123" s="1"/>
  <c r="I94" i="123" s="1"/>
  <c r="C88" i="123"/>
  <c r="G93" i="123" s="1"/>
  <c r="I93" i="123" s="1"/>
  <c r="C87" i="123"/>
  <c r="G92" i="123" s="1"/>
  <c r="I92" i="123" s="1"/>
  <c r="C86" i="123"/>
  <c r="G91" i="123" s="1"/>
  <c r="I91" i="123" s="1"/>
  <c r="C85" i="123"/>
  <c r="G90" i="123" s="1"/>
  <c r="I90" i="123" s="1"/>
  <c r="C84" i="123"/>
  <c r="G89" i="123" s="1"/>
  <c r="I89" i="123" s="1"/>
  <c r="C83" i="123"/>
  <c r="G88" i="123" s="1"/>
  <c r="I88" i="123" s="1"/>
  <c r="C82" i="123"/>
  <c r="G87" i="123" s="1"/>
  <c r="I87" i="123" s="1"/>
  <c r="C81" i="123"/>
  <c r="G86" i="123" s="1"/>
  <c r="I86" i="123" s="1"/>
  <c r="C80" i="123"/>
  <c r="G85" i="123" s="1"/>
  <c r="I85" i="123" s="1"/>
  <c r="C79" i="123"/>
  <c r="G84" i="123" s="1"/>
  <c r="I84" i="123" s="1"/>
  <c r="C78" i="123"/>
  <c r="G83" i="123" s="1"/>
  <c r="I83" i="123" s="1"/>
  <c r="C77" i="123"/>
  <c r="G82" i="123" s="1"/>
  <c r="I82" i="123" s="1"/>
  <c r="C76" i="123"/>
  <c r="G81" i="123" s="1"/>
  <c r="I81" i="123" s="1"/>
  <c r="C75" i="123"/>
  <c r="G80" i="123" s="1"/>
  <c r="I80" i="123" s="1"/>
  <c r="C74" i="123"/>
  <c r="G79" i="123" s="1"/>
  <c r="I79" i="123" s="1"/>
  <c r="C73" i="123"/>
  <c r="G78" i="123" s="1"/>
  <c r="I78" i="123" s="1"/>
  <c r="C72" i="123"/>
  <c r="G77" i="123" s="1"/>
  <c r="I77" i="123" s="1"/>
  <c r="C71" i="123"/>
  <c r="G76" i="123" s="1"/>
  <c r="I76" i="123" s="1"/>
  <c r="C70" i="123"/>
  <c r="G75" i="123" s="1"/>
  <c r="I75" i="123" s="1"/>
  <c r="C69" i="123"/>
  <c r="G74" i="123" s="1"/>
  <c r="I74" i="123" s="1"/>
  <c r="C68" i="123"/>
  <c r="G73" i="123" s="1"/>
  <c r="I73" i="123" s="1"/>
  <c r="C67" i="123"/>
  <c r="G72" i="123" s="1"/>
  <c r="I72" i="123" s="1"/>
  <c r="C66" i="123"/>
  <c r="G71" i="123" s="1"/>
  <c r="I71" i="123" s="1"/>
  <c r="C65" i="123"/>
  <c r="G70" i="123" s="1"/>
  <c r="I70" i="123" s="1"/>
  <c r="C64" i="123"/>
  <c r="G69" i="123" s="1"/>
  <c r="I69" i="123" s="1"/>
  <c r="C63" i="123"/>
  <c r="G68" i="123" s="1"/>
  <c r="I68" i="123" s="1"/>
  <c r="C62" i="123"/>
  <c r="G67" i="123" s="1"/>
  <c r="I67" i="123" s="1"/>
  <c r="C61" i="123"/>
  <c r="G66" i="123" s="1"/>
  <c r="I66" i="123" s="1"/>
  <c r="C60" i="123"/>
  <c r="G65" i="123" s="1"/>
  <c r="I65" i="123" s="1"/>
  <c r="C59" i="123"/>
  <c r="G64" i="123" s="1"/>
  <c r="I64" i="123" s="1"/>
  <c r="C58" i="123"/>
  <c r="G63" i="123" s="1"/>
  <c r="I63" i="123" s="1"/>
  <c r="C57" i="123"/>
  <c r="G62" i="123" s="1"/>
  <c r="I62" i="123" s="1"/>
  <c r="C56" i="123"/>
  <c r="G61" i="123" s="1"/>
  <c r="I61" i="123" s="1"/>
  <c r="C55" i="123"/>
  <c r="G60" i="123" s="1"/>
  <c r="I60" i="123" s="1"/>
  <c r="C54" i="123"/>
  <c r="G59" i="123" s="1"/>
  <c r="C53" i="123"/>
  <c r="G58" i="123" s="1"/>
  <c r="I58" i="123" s="1"/>
  <c r="C52" i="123"/>
  <c r="G57" i="123" s="1"/>
  <c r="I57" i="123" s="1"/>
  <c r="C51" i="123"/>
  <c r="G56" i="123" s="1"/>
  <c r="I56" i="123" s="1"/>
  <c r="C50" i="123"/>
  <c r="G55" i="123" s="1"/>
  <c r="I55" i="123" s="1"/>
  <c r="C49" i="123"/>
  <c r="G54" i="123" s="1"/>
  <c r="I54" i="123" s="1"/>
  <c r="C48" i="123"/>
  <c r="G53" i="123" s="1"/>
  <c r="I53" i="123" s="1"/>
  <c r="C47" i="123"/>
  <c r="G52" i="123" s="1"/>
  <c r="I52" i="123" s="1"/>
  <c r="C46" i="123"/>
  <c r="G51" i="123" s="1"/>
  <c r="I51" i="123" s="1"/>
  <c r="C45" i="123"/>
  <c r="G50" i="123" s="1"/>
  <c r="I50" i="123" s="1"/>
  <c r="C44" i="123"/>
  <c r="G49" i="123" s="1"/>
  <c r="I49" i="123" s="1"/>
  <c r="C43" i="123"/>
  <c r="G48" i="123" s="1"/>
  <c r="I48" i="123" s="1"/>
  <c r="C42" i="123"/>
  <c r="G47" i="123" s="1"/>
  <c r="I47" i="123" s="1"/>
  <c r="C41" i="123"/>
  <c r="G46" i="123" s="1"/>
  <c r="I46" i="123" s="1"/>
  <c r="C40" i="123"/>
  <c r="G45" i="123" s="1"/>
  <c r="I45" i="123" s="1"/>
  <c r="C39" i="123"/>
  <c r="G44" i="123" s="1"/>
  <c r="I44" i="123" s="1"/>
  <c r="C38" i="123"/>
  <c r="G43" i="123" s="1"/>
  <c r="I43" i="123" s="1"/>
  <c r="C37" i="123"/>
  <c r="G42" i="123" s="1"/>
  <c r="I42" i="123" s="1"/>
  <c r="C36" i="123"/>
  <c r="G41" i="123" s="1"/>
  <c r="I41" i="123" s="1"/>
  <c r="C35" i="123"/>
  <c r="G40" i="123" s="1"/>
  <c r="I40" i="123" s="1"/>
  <c r="C34" i="123"/>
  <c r="G39" i="123" s="1"/>
  <c r="I39" i="123" s="1"/>
  <c r="C33" i="123"/>
  <c r="G38" i="123" s="1"/>
  <c r="I38" i="123" s="1"/>
  <c r="C32" i="123"/>
  <c r="G37" i="123" s="1"/>
  <c r="I37" i="123" s="1"/>
  <c r="C31" i="123"/>
  <c r="G36" i="123" s="1"/>
  <c r="I36" i="123" s="1"/>
  <c r="C30" i="123"/>
  <c r="G35" i="123" s="1"/>
  <c r="I35" i="123" s="1"/>
  <c r="C29" i="123"/>
  <c r="G34" i="123" s="1"/>
  <c r="I34" i="123" s="1"/>
  <c r="C28" i="123"/>
  <c r="G33" i="123" s="1"/>
  <c r="I33" i="123" s="1"/>
  <c r="C27" i="123"/>
  <c r="G32" i="123" s="1"/>
  <c r="I32" i="123" s="1"/>
  <c r="C26" i="123"/>
  <c r="G31" i="123" s="1"/>
  <c r="I31" i="123" s="1"/>
  <c r="C25" i="123"/>
  <c r="G30" i="123" s="1"/>
  <c r="I30" i="123" s="1"/>
  <c r="C24" i="123"/>
  <c r="G29" i="123" s="1"/>
  <c r="I29" i="123" s="1"/>
  <c r="C23" i="123"/>
  <c r="G28" i="123" s="1"/>
  <c r="I28" i="123" s="1"/>
  <c r="C22" i="123"/>
  <c r="G27" i="123" s="1"/>
  <c r="I27" i="123" s="1"/>
  <c r="C21" i="123"/>
  <c r="G26" i="123" s="1"/>
  <c r="I26" i="123" s="1"/>
  <c r="C20" i="123"/>
  <c r="G25" i="123" s="1"/>
  <c r="I25" i="123" s="1"/>
  <c r="C19" i="123"/>
  <c r="G24" i="123" s="1"/>
  <c r="I24" i="123" s="1"/>
  <c r="C18" i="123"/>
  <c r="G23" i="123" s="1"/>
  <c r="I23" i="123" s="1"/>
  <c r="C17" i="123"/>
  <c r="G22" i="123" s="1"/>
  <c r="I22" i="123" s="1"/>
  <c r="C16" i="123"/>
  <c r="G21" i="123" s="1"/>
  <c r="I21" i="123" s="1"/>
  <c r="C15" i="123"/>
  <c r="G20" i="123" s="1"/>
  <c r="I20" i="123" s="1"/>
  <c r="C14" i="123"/>
  <c r="G19" i="123" s="1"/>
  <c r="I19" i="123" s="1"/>
  <c r="C13" i="123"/>
  <c r="G18" i="123" s="1"/>
  <c r="I18" i="123" s="1"/>
  <c r="C12" i="123"/>
  <c r="G17" i="123" s="1"/>
  <c r="I17" i="123" s="1"/>
  <c r="C11" i="123"/>
  <c r="G16" i="123" s="1"/>
  <c r="I16" i="123" s="1"/>
  <c r="C10" i="123"/>
  <c r="G15" i="123" s="1"/>
  <c r="I15" i="123" s="1"/>
  <c r="C9" i="123"/>
  <c r="G14" i="123" s="1"/>
  <c r="I14" i="123" s="1"/>
  <c r="C8" i="123"/>
  <c r="G13" i="123" s="1"/>
  <c r="I13" i="123" s="1"/>
  <c r="C7" i="123"/>
  <c r="G12" i="123" s="1"/>
  <c r="I12" i="123" s="1"/>
  <c r="C6" i="123"/>
  <c r="G11" i="123" s="1"/>
  <c r="I11" i="123" s="1"/>
  <c r="C5" i="123"/>
  <c r="G10" i="123" s="1"/>
  <c r="I10" i="123" s="1"/>
  <c r="C4" i="123"/>
  <c r="G9" i="123" s="1"/>
  <c r="I9" i="123" s="1"/>
  <c r="C3" i="123"/>
  <c r="G8" i="123" s="1"/>
  <c r="I8" i="123" s="1"/>
  <c r="C2" i="123"/>
  <c r="G7" i="123" s="1"/>
  <c r="I7" i="123" s="1"/>
  <c r="C1" i="123"/>
  <c r="G6" i="123" s="1"/>
  <c r="I6" i="123" s="1"/>
  <c r="C289" i="122"/>
  <c r="G294" i="122" s="1"/>
  <c r="I294" i="122" s="1"/>
  <c r="C288" i="122"/>
  <c r="G293" i="122" s="1"/>
  <c r="I293" i="122" s="1"/>
  <c r="C287" i="122"/>
  <c r="G292" i="122" s="1"/>
  <c r="I292" i="122" s="1"/>
  <c r="C286" i="122"/>
  <c r="G291" i="122" s="1"/>
  <c r="I291" i="122" s="1"/>
  <c r="C285" i="122"/>
  <c r="G290" i="122" s="1"/>
  <c r="I290" i="122" s="1"/>
  <c r="C284" i="122"/>
  <c r="G289" i="122" s="1"/>
  <c r="I289" i="122" s="1"/>
  <c r="C283" i="122"/>
  <c r="G288" i="122" s="1"/>
  <c r="I288" i="122" s="1"/>
  <c r="C282" i="122"/>
  <c r="G287" i="122" s="1"/>
  <c r="I287" i="122" s="1"/>
  <c r="C281" i="122"/>
  <c r="G286" i="122" s="1"/>
  <c r="I286" i="122" s="1"/>
  <c r="C280" i="122"/>
  <c r="G285" i="122" s="1"/>
  <c r="I285" i="122" s="1"/>
  <c r="C279" i="122"/>
  <c r="G284" i="122" s="1"/>
  <c r="I284" i="122" s="1"/>
  <c r="C278" i="122"/>
  <c r="G283" i="122" s="1"/>
  <c r="I283" i="122" s="1"/>
  <c r="C277" i="122"/>
  <c r="G282" i="122" s="1"/>
  <c r="I282" i="122" s="1"/>
  <c r="C276" i="122"/>
  <c r="G281" i="122" s="1"/>
  <c r="I281" i="122" s="1"/>
  <c r="C275" i="122"/>
  <c r="G280" i="122" s="1"/>
  <c r="I280" i="122" s="1"/>
  <c r="C274" i="122"/>
  <c r="G279" i="122" s="1"/>
  <c r="I279" i="122" s="1"/>
  <c r="C273" i="122"/>
  <c r="G278" i="122" s="1"/>
  <c r="I278" i="122" s="1"/>
  <c r="C272" i="122"/>
  <c r="G277" i="122" s="1"/>
  <c r="I277" i="122" s="1"/>
  <c r="C271" i="122"/>
  <c r="G276" i="122" s="1"/>
  <c r="I276" i="122" s="1"/>
  <c r="C270" i="122"/>
  <c r="G275" i="122" s="1"/>
  <c r="I275" i="122" s="1"/>
  <c r="C269" i="122"/>
  <c r="G274" i="122" s="1"/>
  <c r="I274" i="122" s="1"/>
  <c r="C268" i="122"/>
  <c r="G273" i="122" s="1"/>
  <c r="I273" i="122" s="1"/>
  <c r="C267" i="122"/>
  <c r="G272" i="122" s="1"/>
  <c r="I272" i="122" s="1"/>
  <c r="C266" i="122"/>
  <c r="G271" i="122" s="1"/>
  <c r="I271" i="122" s="1"/>
  <c r="C265" i="122"/>
  <c r="G270" i="122" s="1"/>
  <c r="I270" i="122" s="1"/>
  <c r="C264" i="122"/>
  <c r="G269" i="122" s="1"/>
  <c r="I269" i="122" s="1"/>
  <c r="C263" i="122"/>
  <c r="G268" i="122" s="1"/>
  <c r="I268" i="122" s="1"/>
  <c r="C262" i="122"/>
  <c r="G267" i="122" s="1"/>
  <c r="I267" i="122" s="1"/>
  <c r="C261" i="122"/>
  <c r="G266" i="122" s="1"/>
  <c r="I266" i="122" s="1"/>
  <c r="C260" i="122"/>
  <c r="G265" i="122" s="1"/>
  <c r="I265" i="122" s="1"/>
  <c r="C259" i="122"/>
  <c r="G264" i="122" s="1"/>
  <c r="I264" i="122" s="1"/>
  <c r="C258" i="122"/>
  <c r="G263" i="122" s="1"/>
  <c r="I263" i="122" s="1"/>
  <c r="C257" i="122"/>
  <c r="G262" i="122" s="1"/>
  <c r="I262" i="122" s="1"/>
  <c r="C256" i="122"/>
  <c r="G261" i="122" s="1"/>
  <c r="I261" i="122" s="1"/>
  <c r="C255" i="122"/>
  <c r="G260" i="122" s="1"/>
  <c r="I260" i="122" s="1"/>
  <c r="C254" i="122"/>
  <c r="G259" i="122" s="1"/>
  <c r="I259" i="122" s="1"/>
  <c r="C253" i="122"/>
  <c r="G258" i="122" s="1"/>
  <c r="I258" i="122" s="1"/>
  <c r="C252" i="122"/>
  <c r="G257" i="122" s="1"/>
  <c r="I257" i="122" s="1"/>
  <c r="C251" i="122"/>
  <c r="G256" i="122" s="1"/>
  <c r="I256" i="122" s="1"/>
  <c r="C250" i="122"/>
  <c r="G255" i="122" s="1"/>
  <c r="I255" i="122" s="1"/>
  <c r="C249" i="122"/>
  <c r="G254" i="122" s="1"/>
  <c r="I254" i="122" s="1"/>
  <c r="C248" i="122"/>
  <c r="G253" i="122" s="1"/>
  <c r="I253" i="122" s="1"/>
  <c r="C247" i="122"/>
  <c r="G252" i="122" s="1"/>
  <c r="I252" i="122" s="1"/>
  <c r="C246" i="122"/>
  <c r="G251" i="122" s="1"/>
  <c r="I251" i="122" s="1"/>
  <c r="C245" i="122"/>
  <c r="G250" i="122" s="1"/>
  <c r="I250" i="122" s="1"/>
  <c r="C244" i="122"/>
  <c r="G249" i="122" s="1"/>
  <c r="I249" i="122" s="1"/>
  <c r="C243" i="122"/>
  <c r="G248" i="122" s="1"/>
  <c r="I248" i="122" s="1"/>
  <c r="C242" i="122"/>
  <c r="G247" i="122" s="1"/>
  <c r="I247" i="122" s="1"/>
  <c r="C241" i="122"/>
  <c r="G246" i="122" s="1"/>
  <c r="I246" i="122" s="1"/>
  <c r="C240" i="122"/>
  <c r="G245" i="122" s="1"/>
  <c r="I245" i="122" s="1"/>
  <c r="C239" i="122"/>
  <c r="G244" i="122" s="1"/>
  <c r="I244" i="122" s="1"/>
  <c r="C238" i="122"/>
  <c r="G243" i="122" s="1"/>
  <c r="I243" i="122" s="1"/>
  <c r="C237" i="122"/>
  <c r="G242" i="122" s="1"/>
  <c r="I242" i="122" s="1"/>
  <c r="C236" i="122"/>
  <c r="G241" i="122" s="1"/>
  <c r="I241" i="122" s="1"/>
  <c r="C235" i="122"/>
  <c r="G240" i="122" s="1"/>
  <c r="I240" i="122" s="1"/>
  <c r="C234" i="122"/>
  <c r="G239" i="122" s="1"/>
  <c r="I239" i="122" s="1"/>
  <c r="C233" i="122"/>
  <c r="G238" i="122" s="1"/>
  <c r="I238" i="122" s="1"/>
  <c r="C232" i="122"/>
  <c r="G237" i="122" s="1"/>
  <c r="I237" i="122" s="1"/>
  <c r="C231" i="122"/>
  <c r="G236" i="122" s="1"/>
  <c r="I236" i="122" s="1"/>
  <c r="C230" i="122"/>
  <c r="G235" i="122" s="1"/>
  <c r="I235" i="122" s="1"/>
  <c r="C229" i="122"/>
  <c r="G234" i="122" s="1"/>
  <c r="I234" i="122" s="1"/>
  <c r="C228" i="122"/>
  <c r="G233" i="122" s="1"/>
  <c r="I233" i="122" s="1"/>
  <c r="C227" i="122"/>
  <c r="G232" i="122" s="1"/>
  <c r="I232" i="122" s="1"/>
  <c r="C226" i="122"/>
  <c r="G231" i="122" s="1"/>
  <c r="I231" i="122" s="1"/>
  <c r="C225" i="122"/>
  <c r="G230" i="122" s="1"/>
  <c r="I230" i="122" s="1"/>
  <c r="C224" i="122"/>
  <c r="G229" i="122" s="1"/>
  <c r="I229" i="122" s="1"/>
  <c r="C223" i="122"/>
  <c r="G228" i="122" s="1"/>
  <c r="I228" i="122" s="1"/>
  <c r="C222" i="122"/>
  <c r="G227" i="122" s="1"/>
  <c r="I227" i="122" s="1"/>
  <c r="C221" i="122"/>
  <c r="G226" i="122" s="1"/>
  <c r="I226" i="122" s="1"/>
  <c r="C220" i="122"/>
  <c r="G225" i="122" s="1"/>
  <c r="I225" i="122" s="1"/>
  <c r="C219" i="122"/>
  <c r="G224" i="122" s="1"/>
  <c r="I224" i="122" s="1"/>
  <c r="C218" i="122"/>
  <c r="G223" i="122" s="1"/>
  <c r="I223" i="122" s="1"/>
  <c r="C217" i="122"/>
  <c r="G222" i="122" s="1"/>
  <c r="I222" i="122" s="1"/>
  <c r="C216" i="122"/>
  <c r="G221" i="122" s="1"/>
  <c r="I221" i="122" s="1"/>
  <c r="C215" i="122"/>
  <c r="G220" i="122" s="1"/>
  <c r="I220" i="122" s="1"/>
  <c r="C214" i="122"/>
  <c r="G219" i="122" s="1"/>
  <c r="I219" i="122" s="1"/>
  <c r="C213" i="122"/>
  <c r="G218" i="122" s="1"/>
  <c r="I218" i="122" s="1"/>
  <c r="C212" i="122"/>
  <c r="G217" i="122" s="1"/>
  <c r="I217" i="122" s="1"/>
  <c r="C211" i="122"/>
  <c r="G216" i="122" s="1"/>
  <c r="I216" i="122" s="1"/>
  <c r="C210" i="122"/>
  <c r="G215" i="122" s="1"/>
  <c r="I215" i="122" s="1"/>
  <c r="C209" i="122"/>
  <c r="G214" i="122" s="1"/>
  <c r="I214" i="122" s="1"/>
  <c r="C208" i="122"/>
  <c r="G213" i="122" s="1"/>
  <c r="I213" i="122" s="1"/>
  <c r="C207" i="122"/>
  <c r="G212" i="122" s="1"/>
  <c r="I212" i="122" s="1"/>
  <c r="C206" i="122"/>
  <c r="G211" i="122" s="1"/>
  <c r="I211" i="122" s="1"/>
  <c r="C205" i="122"/>
  <c r="G210" i="122" s="1"/>
  <c r="I210" i="122" s="1"/>
  <c r="C204" i="122"/>
  <c r="G209" i="122" s="1"/>
  <c r="I209" i="122" s="1"/>
  <c r="C203" i="122"/>
  <c r="G208" i="122" s="1"/>
  <c r="I208" i="122" s="1"/>
  <c r="C202" i="122"/>
  <c r="G207" i="122" s="1"/>
  <c r="I207" i="122" s="1"/>
  <c r="C201" i="122"/>
  <c r="G206" i="122" s="1"/>
  <c r="I206" i="122" s="1"/>
  <c r="C200" i="122"/>
  <c r="G205" i="122" s="1"/>
  <c r="I205" i="122" s="1"/>
  <c r="C199" i="122"/>
  <c r="G204" i="122" s="1"/>
  <c r="I204" i="122" s="1"/>
  <c r="C198" i="122"/>
  <c r="G203" i="122" s="1"/>
  <c r="I203" i="122" s="1"/>
  <c r="C197" i="122"/>
  <c r="G202" i="122" s="1"/>
  <c r="I202" i="122" s="1"/>
  <c r="C196" i="122"/>
  <c r="G201" i="122" s="1"/>
  <c r="I201" i="122" s="1"/>
  <c r="C195" i="122"/>
  <c r="G200" i="122" s="1"/>
  <c r="I200" i="122" s="1"/>
  <c r="C194" i="122"/>
  <c r="G199" i="122" s="1"/>
  <c r="I199" i="122" s="1"/>
  <c r="C193" i="122"/>
  <c r="G198" i="122" s="1"/>
  <c r="I198" i="122" s="1"/>
  <c r="C192" i="122"/>
  <c r="G197" i="122" s="1"/>
  <c r="I197" i="122" s="1"/>
  <c r="C191" i="122"/>
  <c r="G196" i="122" s="1"/>
  <c r="I196" i="122" s="1"/>
  <c r="C190" i="122"/>
  <c r="G195" i="122" s="1"/>
  <c r="I195" i="122" s="1"/>
  <c r="C189" i="122"/>
  <c r="G194" i="122" s="1"/>
  <c r="I194" i="122" s="1"/>
  <c r="C188" i="122"/>
  <c r="G193" i="122" s="1"/>
  <c r="I193" i="122" s="1"/>
  <c r="C187" i="122"/>
  <c r="G192" i="122" s="1"/>
  <c r="I192" i="122" s="1"/>
  <c r="C186" i="122"/>
  <c r="G191" i="122" s="1"/>
  <c r="I191" i="122" s="1"/>
  <c r="C185" i="122"/>
  <c r="G190" i="122" s="1"/>
  <c r="I190" i="122" s="1"/>
  <c r="C184" i="122"/>
  <c r="G189" i="122" s="1"/>
  <c r="I189" i="122" s="1"/>
  <c r="C183" i="122"/>
  <c r="G188" i="122" s="1"/>
  <c r="I188" i="122" s="1"/>
  <c r="C182" i="122"/>
  <c r="G187" i="122" s="1"/>
  <c r="I187" i="122" s="1"/>
  <c r="C181" i="122"/>
  <c r="G186" i="122" s="1"/>
  <c r="I186" i="122" s="1"/>
  <c r="C180" i="122"/>
  <c r="G185" i="122" s="1"/>
  <c r="I185" i="122" s="1"/>
  <c r="C179" i="122"/>
  <c r="G184" i="122" s="1"/>
  <c r="I184" i="122" s="1"/>
  <c r="C178" i="122"/>
  <c r="G183" i="122" s="1"/>
  <c r="I183" i="122" s="1"/>
  <c r="C177" i="122"/>
  <c r="G182" i="122" s="1"/>
  <c r="I182" i="122" s="1"/>
  <c r="C176" i="122"/>
  <c r="G181" i="122" s="1"/>
  <c r="I181" i="122" s="1"/>
  <c r="C175" i="122"/>
  <c r="G180" i="122" s="1"/>
  <c r="I180" i="122" s="1"/>
  <c r="C174" i="122"/>
  <c r="G179" i="122" s="1"/>
  <c r="I179" i="122" s="1"/>
  <c r="C173" i="122"/>
  <c r="G178" i="122" s="1"/>
  <c r="I178" i="122" s="1"/>
  <c r="C172" i="122"/>
  <c r="G177" i="122" s="1"/>
  <c r="I177" i="122" s="1"/>
  <c r="C171" i="122"/>
  <c r="G176" i="122" s="1"/>
  <c r="I176" i="122" s="1"/>
  <c r="C170" i="122"/>
  <c r="G175" i="122" s="1"/>
  <c r="I175" i="122" s="1"/>
  <c r="C169" i="122"/>
  <c r="G174" i="122" s="1"/>
  <c r="I174" i="122" s="1"/>
  <c r="C168" i="122"/>
  <c r="G173" i="122" s="1"/>
  <c r="I173" i="122" s="1"/>
  <c r="C167" i="122"/>
  <c r="G172" i="122" s="1"/>
  <c r="I172" i="122" s="1"/>
  <c r="C166" i="122"/>
  <c r="G171" i="122" s="1"/>
  <c r="I171" i="122" s="1"/>
  <c r="C165" i="122"/>
  <c r="G170" i="122" s="1"/>
  <c r="I170" i="122" s="1"/>
  <c r="C164" i="122"/>
  <c r="G169" i="122" s="1"/>
  <c r="I169" i="122" s="1"/>
  <c r="C163" i="122"/>
  <c r="G168" i="122" s="1"/>
  <c r="I168" i="122" s="1"/>
  <c r="C162" i="122"/>
  <c r="G167" i="122" s="1"/>
  <c r="I167" i="122" s="1"/>
  <c r="C161" i="122"/>
  <c r="G166" i="122" s="1"/>
  <c r="I166" i="122" s="1"/>
  <c r="C160" i="122"/>
  <c r="G165" i="122" s="1"/>
  <c r="I165" i="122" s="1"/>
  <c r="C159" i="122"/>
  <c r="G164" i="122" s="1"/>
  <c r="I164" i="122" s="1"/>
  <c r="C158" i="122"/>
  <c r="G163" i="122" s="1"/>
  <c r="I163" i="122" s="1"/>
  <c r="C157" i="122"/>
  <c r="G162" i="122" s="1"/>
  <c r="I162" i="122" s="1"/>
  <c r="C156" i="122"/>
  <c r="G161" i="122" s="1"/>
  <c r="I161" i="122" s="1"/>
  <c r="C155" i="122"/>
  <c r="G160" i="122" s="1"/>
  <c r="I160" i="122" s="1"/>
  <c r="C154" i="122"/>
  <c r="G159" i="122" s="1"/>
  <c r="I159" i="122" s="1"/>
  <c r="C153" i="122"/>
  <c r="G158" i="122" s="1"/>
  <c r="I158" i="122" s="1"/>
  <c r="C152" i="122"/>
  <c r="G157" i="122" s="1"/>
  <c r="I157" i="122" s="1"/>
  <c r="C151" i="122"/>
  <c r="G156" i="122" s="1"/>
  <c r="I156" i="122" s="1"/>
  <c r="C150" i="122"/>
  <c r="G155" i="122" s="1"/>
  <c r="I155" i="122" s="1"/>
  <c r="C149" i="122"/>
  <c r="G154" i="122" s="1"/>
  <c r="I154" i="122" s="1"/>
  <c r="C148" i="122"/>
  <c r="G153" i="122" s="1"/>
  <c r="I153" i="122" s="1"/>
  <c r="C147" i="122"/>
  <c r="G152" i="122" s="1"/>
  <c r="I152" i="122" s="1"/>
  <c r="C146" i="122"/>
  <c r="G151" i="122" s="1"/>
  <c r="I151" i="122" s="1"/>
  <c r="C145" i="122"/>
  <c r="G150" i="122" s="1"/>
  <c r="I150" i="122" s="1"/>
  <c r="C144" i="122"/>
  <c r="G149" i="122" s="1"/>
  <c r="I149" i="122" s="1"/>
  <c r="C143" i="122"/>
  <c r="G148" i="122" s="1"/>
  <c r="I148" i="122" s="1"/>
  <c r="C142" i="122"/>
  <c r="G147" i="122" s="1"/>
  <c r="I147" i="122" s="1"/>
  <c r="C141" i="122"/>
  <c r="G146" i="122" s="1"/>
  <c r="I146" i="122" s="1"/>
  <c r="C140" i="122"/>
  <c r="G145" i="122" s="1"/>
  <c r="I145" i="122" s="1"/>
  <c r="C139" i="122"/>
  <c r="G144" i="122" s="1"/>
  <c r="I144" i="122" s="1"/>
  <c r="C138" i="122"/>
  <c r="G143" i="122" s="1"/>
  <c r="I143" i="122" s="1"/>
  <c r="C137" i="122"/>
  <c r="G142" i="122" s="1"/>
  <c r="I142" i="122" s="1"/>
  <c r="C136" i="122"/>
  <c r="G141" i="122" s="1"/>
  <c r="I141" i="122" s="1"/>
  <c r="C135" i="122"/>
  <c r="G140" i="122" s="1"/>
  <c r="I140" i="122" s="1"/>
  <c r="C134" i="122"/>
  <c r="G139" i="122" s="1"/>
  <c r="I139" i="122" s="1"/>
  <c r="C133" i="122"/>
  <c r="G138" i="122" s="1"/>
  <c r="I138" i="122" s="1"/>
  <c r="C132" i="122"/>
  <c r="G137" i="122" s="1"/>
  <c r="I137" i="122" s="1"/>
  <c r="C131" i="122"/>
  <c r="G136" i="122" s="1"/>
  <c r="I136" i="122" s="1"/>
  <c r="C130" i="122"/>
  <c r="G135" i="122" s="1"/>
  <c r="I135" i="122" s="1"/>
  <c r="C129" i="122"/>
  <c r="G134" i="122" s="1"/>
  <c r="I134" i="122" s="1"/>
  <c r="C128" i="122"/>
  <c r="G133" i="122" s="1"/>
  <c r="I133" i="122" s="1"/>
  <c r="C127" i="122"/>
  <c r="G132" i="122" s="1"/>
  <c r="I132" i="122" s="1"/>
  <c r="C126" i="122"/>
  <c r="G131" i="122" s="1"/>
  <c r="I131" i="122" s="1"/>
  <c r="C125" i="122"/>
  <c r="G130" i="122" s="1"/>
  <c r="I130" i="122" s="1"/>
  <c r="C124" i="122"/>
  <c r="G129" i="122" s="1"/>
  <c r="I129" i="122" s="1"/>
  <c r="C123" i="122"/>
  <c r="G128" i="122" s="1"/>
  <c r="I128" i="122" s="1"/>
  <c r="C122" i="122"/>
  <c r="G127" i="122" s="1"/>
  <c r="I127" i="122" s="1"/>
  <c r="C121" i="122"/>
  <c r="G126" i="122" s="1"/>
  <c r="I126" i="122" s="1"/>
  <c r="C120" i="122"/>
  <c r="G125" i="122" s="1"/>
  <c r="I125" i="122" s="1"/>
  <c r="C119" i="122"/>
  <c r="G124" i="122" s="1"/>
  <c r="I124" i="122" s="1"/>
  <c r="C118" i="122"/>
  <c r="G123" i="122" s="1"/>
  <c r="I123" i="122" s="1"/>
  <c r="C117" i="122"/>
  <c r="G122" i="122" s="1"/>
  <c r="I122" i="122" s="1"/>
  <c r="C116" i="122"/>
  <c r="G121" i="122" s="1"/>
  <c r="I121" i="122" s="1"/>
  <c r="C115" i="122"/>
  <c r="G120" i="122" s="1"/>
  <c r="I120" i="122" s="1"/>
  <c r="C114" i="122"/>
  <c r="G119" i="122" s="1"/>
  <c r="I119" i="122" s="1"/>
  <c r="C113" i="122"/>
  <c r="G118" i="122" s="1"/>
  <c r="I118" i="122" s="1"/>
  <c r="C112" i="122"/>
  <c r="G117" i="122" s="1"/>
  <c r="I117" i="122" s="1"/>
  <c r="C111" i="122"/>
  <c r="G116" i="122" s="1"/>
  <c r="I116" i="122" s="1"/>
  <c r="C110" i="122"/>
  <c r="G115" i="122" s="1"/>
  <c r="I115" i="122" s="1"/>
  <c r="C109" i="122"/>
  <c r="G114" i="122" s="1"/>
  <c r="I114" i="122" s="1"/>
  <c r="C108" i="122"/>
  <c r="G113" i="122" s="1"/>
  <c r="I113" i="122" s="1"/>
  <c r="C107" i="122"/>
  <c r="G112" i="122" s="1"/>
  <c r="I112" i="122" s="1"/>
  <c r="C106" i="122"/>
  <c r="G111" i="122" s="1"/>
  <c r="I111" i="122" s="1"/>
  <c r="C105" i="122"/>
  <c r="G110" i="122" s="1"/>
  <c r="I110" i="122" s="1"/>
  <c r="C104" i="122"/>
  <c r="G109" i="122" s="1"/>
  <c r="I109" i="122" s="1"/>
  <c r="C103" i="122"/>
  <c r="G108" i="122" s="1"/>
  <c r="I108" i="122" s="1"/>
  <c r="C102" i="122"/>
  <c r="G107" i="122" s="1"/>
  <c r="I107" i="122" s="1"/>
  <c r="C101" i="122"/>
  <c r="G106" i="122" s="1"/>
  <c r="I106" i="122" s="1"/>
  <c r="C100" i="122"/>
  <c r="G105" i="122" s="1"/>
  <c r="I105" i="122" s="1"/>
  <c r="C99" i="122"/>
  <c r="G104" i="122" s="1"/>
  <c r="I104" i="122" s="1"/>
  <c r="C98" i="122"/>
  <c r="G103" i="122" s="1"/>
  <c r="I103" i="122" s="1"/>
  <c r="C97" i="122"/>
  <c r="G102" i="122" s="1"/>
  <c r="I102" i="122" s="1"/>
  <c r="C96" i="122"/>
  <c r="G101" i="122" s="1"/>
  <c r="I101" i="122" s="1"/>
  <c r="C95" i="122"/>
  <c r="G100" i="122" s="1"/>
  <c r="I100" i="122" s="1"/>
  <c r="C94" i="122"/>
  <c r="G99" i="122" s="1"/>
  <c r="I99" i="122" s="1"/>
  <c r="C93" i="122"/>
  <c r="G98" i="122" s="1"/>
  <c r="I98" i="122" s="1"/>
  <c r="C92" i="122"/>
  <c r="G97" i="122" s="1"/>
  <c r="I97" i="122" s="1"/>
  <c r="C91" i="122"/>
  <c r="G96" i="122" s="1"/>
  <c r="I96" i="122" s="1"/>
  <c r="C90" i="122"/>
  <c r="G95" i="122" s="1"/>
  <c r="I95" i="122" s="1"/>
  <c r="C89" i="122"/>
  <c r="G94" i="122" s="1"/>
  <c r="I94" i="122" s="1"/>
  <c r="C88" i="122"/>
  <c r="G93" i="122" s="1"/>
  <c r="I93" i="122" s="1"/>
  <c r="C87" i="122"/>
  <c r="G92" i="122" s="1"/>
  <c r="I92" i="122" s="1"/>
  <c r="C86" i="122"/>
  <c r="G91" i="122" s="1"/>
  <c r="I91" i="122" s="1"/>
  <c r="C85" i="122"/>
  <c r="G90" i="122" s="1"/>
  <c r="I90" i="122" s="1"/>
  <c r="C84" i="122"/>
  <c r="G89" i="122" s="1"/>
  <c r="I89" i="122" s="1"/>
  <c r="C83" i="122"/>
  <c r="G88" i="122" s="1"/>
  <c r="I88" i="122" s="1"/>
  <c r="C82" i="122"/>
  <c r="G87" i="122" s="1"/>
  <c r="I87" i="122" s="1"/>
  <c r="C81" i="122"/>
  <c r="G86" i="122" s="1"/>
  <c r="I86" i="122" s="1"/>
  <c r="C80" i="122"/>
  <c r="G85" i="122" s="1"/>
  <c r="I85" i="122" s="1"/>
  <c r="C79" i="122"/>
  <c r="G84" i="122" s="1"/>
  <c r="I84" i="122" s="1"/>
  <c r="C78" i="122"/>
  <c r="G83" i="122" s="1"/>
  <c r="I83" i="122" s="1"/>
  <c r="C77" i="122"/>
  <c r="G82" i="122" s="1"/>
  <c r="I82" i="122" s="1"/>
  <c r="C76" i="122"/>
  <c r="G81" i="122" s="1"/>
  <c r="I81" i="122" s="1"/>
  <c r="C75" i="122"/>
  <c r="G80" i="122" s="1"/>
  <c r="I80" i="122" s="1"/>
  <c r="C74" i="122"/>
  <c r="G79" i="122" s="1"/>
  <c r="I79" i="122" s="1"/>
  <c r="C73" i="122"/>
  <c r="G78" i="122" s="1"/>
  <c r="I78" i="122" s="1"/>
  <c r="C72" i="122"/>
  <c r="G77" i="122" s="1"/>
  <c r="C71" i="122"/>
  <c r="G76" i="122" s="1"/>
  <c r="I76" i="122" s="1"/>
  <c r="C70" i="122"/>
  <c r="G75" i="122" s="1"/>
  <c r="I75" i="122" s="1"/>
  <c r="C69" i="122"/>
  <c r="G74" i="122" s="1"/>
  <c r="I74" i="122" s="1"/>
  <c r="C68" i="122"/>
  <c r="G73" i="122" s="1"/>
  <c r="I73" i="122" s="1"/>
  <c r="C67" i="122"/>
  <c r="G72" i="122" s="1"/>
  <c r="I72" i="122" s="1"/>
  <c r="C66" i="122"/>
  <c r="G71" i="122" s="1"/>
  <c r="I71" i="122" s="1"/>
  <c r="C65" i="122"/>
  <c r="G70" i="122" s="1"/>
  <c r="I70" i="122" s="1"/>
  <c r="C64" i="122"/>
  <c r="G69" i="122" s="1"/>
  <c r="I69" i="122" s="1"/>
  <c r="C63" i="122"/>
  <c r="G68" i="122" s="1"/>
  <c r="I68" i="122" s="1"/>
  <c r="C62" i="122"/>
  <c r="G67" i="122" s="1"/>
  <c r="I67" i="122" s="1"/>
  <c r="C61" i="122"/>
  <c r="G66" i="122" s="1"/>
  <c r="I66" i="122" s="1"/>
  <c r="C60" i="122"/>
  <c r="G65" i="122" s="1"/>
  <c r="I65" i="122" s="1"/>
  <c r="C59" i="122"/>
  <c r="G64" i="122" s="1"/>
  <c r="I64" i="122" s="1"/>
  <c r="C58" i="122"/>
  <c r="G63" i="122" s="1"/>
  <c r="I63" i="122" s="1"/>
  <c r="C57" i="122"/>
  <c r="G62" i="122" s="1"/>
  <c r="I62" i="122" s="1"/>
  <c r="C56" i="122"/>
  <c r="G61" i="122" s="1"/>
  <c r="I61" i="122" s="1"/>
  <c r="C55" i="122"/>
  <c r="G60" i="122" s="1"/>
  <c r="I60" i="122" s="1"/>
  <c r="C54" i="122"/>
  <c r="G59" i="122" s="1"/>
  <c r="I59" i="122" s="1"/>
  <c r="C53" i="122"/>
  <c r="G58" i="122" s="1"/>
  <c r="I58" i="122" s="1"/>
  <c r="C52" i="122"/>
  <c r="G57" i="122" s="1"/>
  <c r="I57" i="122" s="1"/>
  <c r="C51" i="122"/>
  <c r="G56" i="122" s="1"/>
  <c r="I56" i="122" s="1"/>
  <c r="C50" i="122"/>
  <c r="G55" i="122" s="1"/>
  <c r="I55" i="122" s="1"/>
  <c r="C49" i="122"/>
  <c r="G54" i="122" s="1"/>
  <c r="I54" i="122" s="1"/>
  <c r="C48" i="122"/>
  <c r="G53" i="122" s="1"/>
  <c r="I53" i="122" s="1"/>
  <c r="C47" i="122"/>
  <c r="G52" i="122" s="1"/>
  <c r="I52" i="122" s="1"/>
  <c r="C46" i="122"/>
  <c r="G51" i="122" s="1"/>
  <c r="I51" i="122" s="1"/>
  <c r="C45" i="122"/>
  <c r="G50" i="122" s="1"/>
  <c r="I50" i="122" s="1"/>
  <c r="C44" i="122"/>
  <c r="G49" i="122" s="1"/>
  <c r="I49" i="122" s="1"/>
  <c r="C43" i="122"/>
  <c r="G48" i="122" s="1"/>
  <c r="I48" i="122" s="1"/>
  <c r="C42" i="122"/>
  <c r="G47" i="122" s="1"/>
  <c r="I47" i="122" s="1"/>
  <c r="C41" i="122"/>
  <c r="G46" i="122" s="1"/>
  <c r="I46" i="122" s="1"/>
  <c r="C40" i="122"/>
  <c r="G45" i="122" s="1"/>
  <c r="I45" i="122" s="1"/>
  <c r="C39" i="122"/>
  <c r="G44" i="122" s="1"/>
  <c r="I44" i="122" s="1"/>
  <c r="C38" i="122"/>
  <c r="G43" i="122" s="1"/>
  <c r="I43" i="122" s="1"/>
  <c r="C37" i="122"/>
  <c r="G42" i="122" s="1"/>
  <c r="I42" i="122" s="1"/>
  <c r="C36" i="122"/>
  <c r="G41" i="122" s="1"/>
  <c r="I41" i="122" s="1"/>
  <c r="C35" i="122"/>
  <c r="G40" i="122" s="1"/>
  <c r="I40" i="122" s="1"/>
  <c r="C34" i="122"/>
  <c r="G39" i="122" s="1"/>
  <c r="I39" i="122" s="1"/>
  <c r="C33" i="122"/>
  <c r="G38" i="122" s="1"/>
  <c r="I38" i="122" s="1"/>
  <c r="C32" i="122"/>
  <c r="G37" i="122" s="1"/>
  <c r="I37" i="122" s="1"/>
  <c r="C31" i="122"/>
  <c r="G36" i="122" s="1"/>
  <c r="I36" i="122" s="1"/>
  <c r="C30" i="122"/>
  <c r="G35" i="122" s="1"/>
  <c r="I35" i="122" s="1"/>
  <c r="C29" i="122"/>
  <c r="G34" i="122" s="1"/>
  <c r="I34" i="122" s="1"/>
  <c r="C28" i="122"/>
  <c r="G33" i="122" s="1"/>
  <c r="I33" i="122" s="1"/>
  <c r="C27" i="122"/>
  <c r="G32" i="122" s="1"/>
  <c r="I32" i="122" s="1"/>
  <c r="C26" i="122"/>
  <c r="G31" i="122" s="1"/>
  <c r="I31" i="122" s="1"/>
  <c r="C25" i="122"/>
  <c r="G30" i="122" s="1"/>
  <c r="I30" i="122" s="1"/>
  <c r="C24" i="122"/>
  <c r="G29" i="122" s="1"/>
  <c r="I29" i="122" s="1"/>
  <c r="C23" i="122"/>
  <c r="G28" i="122" s="1"/>
  <c r="I28" i="122" s="1"/>
  <c r="C22" i="122"/>
  <c r="G27" i="122" s="1"/>
  <c r="I27" i="122" s="1"/>
  <c r="C21" i="122"/>
  <c r="G26" i="122" s="1"/>
  <c r="I26" i="122" s="1"/>
  <c r="C20" i="122"/>
  <c r="G25" i="122" s="1"/>
  <c r="I25" i="122" s="1"/>
  <c r="C19" i="122"/>
  <c r="G24" i="122" s="1"/>
  <c r="I24" i="122" s="1"/>
  <c r="C18" i="122"/>
  <c r="G23" i="122" s="1"/>
  <c r="I23" i="122" s="1"/>
  <c r="C17" i="122"/>
  <c r="G22" i="122" s="1"/>
  <c r="I22" i="122" s="1"/>
  <c r="C16" i="122"/>
  <c r="G21" i="122" s="1"/>
  <c r="I21" i="122" s="1"/>
  <c r="C15" i="122"/>
  <c r="G20" i="122" s="1"/>
  <c r="I20" i="122" s="1"/>
  <c r="C14" i="122"/>
  <c r="G19" i="122" s="1"/>
  <c r="I19" i="122" s="1"/>
  <c r="C13" i="122"/>
  <c r="G18" i="122" s="1"/>
  <c r="I18" i="122" s="1"/>
  <c r="C12" i="122"/>
  <c r="G17" i="122" s="1"/>
  <c r="I17" i="122" s="1"/>
  <c r="C11" i="122"/>
  <c r="G16" i="122" s="1"/>
  <c r="I16" i="122" s="1"/>
  <c r="C10" i="122"/>
  <c r="G15" i="122" s="1"/>
  <c r="I15" i="122" s="1"/>
  <c r="C9" i="122"/>
  <c r="G14" i="122" s="1"/>
  <c r="I14" i="122" s="1"/>
  <c r="C8" i="122"/>
  <c r="G13" i="122" s="1"/>
  <c r="I13" i="122" s="1"/>
  <c r="C7" i="122"/>
  <c r="G12" i="122" s="1"/>
  <c r="I12" i="122" s="1"/>
  <c r="C6" i="122"/>
  <c r="G11" i="122" s="1"/>
  <c r="I11" i="122" s="1"/>
  <c r="C5" i="122"/>
  <c r="G10" i="122" s="1"/>
  <c r="I10" i="122" s="1"/>
  <c r="C4" i="122"/>
  <c r="G9" i="122" s="1"/>
  <c r="I9" i="122" s="1"/>
  <c r="C3" i="122"/>
  <c r="G8" i="122" s="1"/>
  <c r="I8" i="122" s="1"/>
  <c r="C2" i="122"/>
  <c r="G7" i="122" s="1"/>
  <c r="I7" i="122" s="1"/>
  <c r="C1" i="122"/>
  <c r="G6" i="122" s="1"/>
  <c r="I6" i="122" s="1"/>
  <c r="C289" i="121"/>
  <c r="G294" i="121" s="1"/>
  <c r="I294" i="121" s="1"/>
  <c r="C288" i="121"/>
  <c r="G293" i="121" s="1"/>
  <c r="I293" i="121" s="1"/>
  <c r="C287" i="121"/>
  <c r="G292" i="121" s="1"/>
  <c r="I292" i="121" s="1"/>
  <c r="C286" i="121"/>
  <c r="G291" i="121" s="1"/>
  <c r="I291" i="121" s="1"/>
  <c r="C285" i="121"/>
  <c r="G290" i="121" s="1"/>
  <c r="I290" i="121" s="1"/>
  <c r="C284" i="121"/>
  <c r="G289" i="121" s="1"/>
  <c r="I289" i="121" s="1"/>
  <c r="C283" i="121"/>
  <c r="G288" i="121" s="1"/>
  <c r="I288" i="121" s="1"/>
  <c r="C282" i="121"/>
  <c r="G287" i="121" s="1"/>
  <c r="I287" i="121" s="1"/>
  <c r="C281" i="121"/>
  <c r="G286" i="121" s="1"/>
  <c r="I286" i="121" s="1"/>
  <c r="C280" i="121"/>
  <c r="G285" i="121" s="1"/>
  <c r="I285" i="121" s="1"/>
  <c r="C279" i="121"/>
  <c r="G284" i="121" s="1"/>
  <c r="I284" i="121" s="1"/>
  <c r="C278" i="121"/>
  <c r="G283" i="121" s="1"/>
  <c r="I283" i="121" s="1"/>
  <c r="C277" i="121"/>
  <c r="G282" i="121" s="1"/>
  <c r="I282" i="121" s="1"/>
  <c r="C276" i="121"/>
  <c r="G281" i="121" s="1"/>
  <c r="I281" i="121" s="1"/>
  <c r="C275" i="121"/>
  <c r="G280" i="121" s="1"/>
  <c r="I280" i="121" s="1"/>
  <c r="C274" i="121"/>
  <c r="G279" i="121" s="1"/>
  <c r="I279" i="121" s="1"/>
  <c r="C273" i="121"/>
  <c r="G278" i="121" s="1"/>
  <c r="I278" i="121" s="1"/>
  <c r="C272" i="121"/>
  <c r="G277" i="121" s="1"/>
  <c r="I277" i="121" s="1"/>
  <c r="C271" i="121"/>
  <c r="G276" i="121" s="1"/>
  <c r="I276" i="121" s="1"/>
  <c r="C270" i="121"/>
  <c r="G275" i="121" s="1"/>
  <c r="I275" i="121" s="1"/>
  <c r="C269" i="121"/>
  <c r="G274" i="121" s="1"/>
  <c r="I274" i="121" s="1"/>
  <c r="C268" i="121"/>
  <c r="G273" i="121" s="1"/>
  <c r="I273" i="121" s="1"/>
  <c r="C267" i="121"/>
  <c r="G272" i="121" s="1"/>
  <c r="I272" i="121" s="1"/>
  <c r="C266" i="121"/>
  <c r="G271" i="121" s="1"/>
  <c r="I271" i="121" s="1"/>
  <c r="C265" i="121"/>
  <c r="G270" i="121" s="1"/>
  <c r="I270" i="121" s="1"/>
  <c r="C264" i="121"/>
  <c r="G269" i="121" s="1"/>
  <c r="I269" i="121" s="1"/>
  <c r="C263" i="121"/>
  <c r="G268" i="121" s="1"/>
  <c r="I268" i="121" s="1"/>
  <c r="C262" i="121"/>
  <c r="G267" i="121" s="1"/>
  <c r="I267" i="121" s="1"/>
  <c r="C261" i="121"/>
  <c r="G266" i="121" s="1"/>
  <c r="I266" i="121" s="1"/>
  <c r="C260" i="121"/>
  <c r="G265" i="121" s="1"/>
  <c r="I265" i="121" s="1"/>
  <c r="C259" i="121"/>
  <c r="G264" i="121" s="1"/>
  <c r="I264" i="121" s="1"/>
  <c r="C258" i="121"/>
  <c r="G263" i="121" s="1"/>
  <c r="I263" i="121" s="1"/>
  <c r="C257" i="121"/>
  <c r="G262" i="121" s="1"/>
  <c r="I262" i="121" s="1"/>
  <c r="C256" i="121"/>
  <c r="G261" i="121" s="1"/>
  <c r="I261" i="121" s="1"/>
  <c r="C255" i="121"/>
  <c r="G260" i="121" s="1"/>
  <c r="I260" i="121" s="1"/>
  <c r="C254" i="121"/>
  <c r="G259" i="121" s="1"/>
  <c r="I259" i="121" s="1"/>
  <c r="C253" i="121"/>
  <c r="G258" i="121" s="1"/>
  <c r="I258" i="121" s="1"/>
  <c r="C252" i="121"/>
  <c r="G257" i="121" s="1"/>
  <c r="I257" i="121" s="1"/>
  <c r="C251" i="121"/>
  <c r="G256" i="121" s="1"/>
  <c r="I256" i="121" s="1"/>
  <c r="C250" i="121"/>
  <c r="G255" i="121" s="1"/>
  <c r="I255" i="121" s="1"/>
  <c r="C249" i="121"/>
  <c r="G254" i="121" s="1"/>
  <c r="I254" i="121" s="1"/>
  <c r="C248" i="121"/>
  <c r="G253" i="121" s="1"/>
  <c r="I253" i="121" s="1"/>
  <c r="C247" i="121"/>
  <c r="G252" i="121" s="1"/>
  <c r="I252" i="121" s="1"/>
  <c r="C246" i="121"/>
  <c r="G251" i="121" s="1"/>
  <c r="I251" i="121" s="1"/>
  <c r="C245" i="121"/>
  <c r="G250" i="121" s="1"/>
  <c r="I250" i="121" s="1"/>
  <c r="C244" i="121"/>
  <c r="G249" i="121" s="1"/>
  <c r="I249" i="121" s="1"/>
  <c r="C243" i="121"/>
  <c r="G248" i="121" s="1"/>
  <c r="I248" i="121" s="1"/>
  <c r="C242" i="121"/>
  <c r="G247" i="121" s="1"/>
  <c r="I247" i="121" s="1"/>
  <c r="C241" i="121"/>
  <c r="G246" i="121" s="1"/>
  <c r="I246" i="121" s="1"/>
  <c r="C240" i="121"/>
  <c r="G245" i="121" s="1"/>
  <c r="I245" i="121" s="1"/>
  <c r="C239" i="121"/>
  <c r="G244" i="121" s="1"/>
  <c r="I244" i="121" s="1"/>
  <c r="C238" i="121"/>
  <c r="G243" i="121" s="1"/>
  <c r="I243" i="121" s="1"/>
  <c r="C237" i="121"/>
  <c r="G242" i="121" s="1"/>
  <c r="I242" i="121" s="1"/>
  <c r="C236" i="121"/>
  <c r="G241" i="121" s="1"/>
  <c r="I241" i="121" s="1"/>
  <c r="C235" i="121"/>
  <c r="G240" i="121" s="1"/>
  <c r="I240" i="121" s="1"/>
  <c r="C234" i="121"/>
  <c r="G239" i="121" s="1"/>
  <c r="I239" i="121" s="1"/>
  <c r="C233" i="121"/>
  <c r="G238" i="121" s="1"/>
  <c r="I238" i="121" s="1"/>
  <c r="C232" i="121"/>
  <c r="G237" i="121" s="1"/>
  <c r="I237" i="121" s="1"/>
  <c r="C231" i="121"/>
  <c r="G236" i="121" s="1"/>
  <c r="I236" i="121" s="1"/>
  <c r="C230" i="121"/>
  <c r="G235" i="121" s="1"/>
  <c r="I235" i="121" s="1"/>
  <c r="C229" i="121"/>
  <c r="G234" i="121" s="1"/>
  <c r="I234" i="121" s="1"/>
  <c r="C228" i="121"/>
  <c r="G233" i="121" s="1"/>
  <c r="I233" i="121" s="1"/>
  <c r="C227" i="121"/>
  <c r="G232" i="121" s="1"/>
  <c r="I232" i="121" s="1"/>
  <c r="C226" i="121"/>
  <c r="G231" i="121" s="1"/>
  <c r="I231" i="121" s="1"/>
  <c r="C225" i="121"/>
  <c r="G230" i="121" s="1"/>
  <c r="I230" i="121" s="1"/>
  <c r="C224" i="121"/>
  <c r="G229" i="121" s="1"/>
  <c r="I229" i="121" s="1"/>
  <c r="C223" i="121"/>
  <c r="G228" i="121" s="1"/>
  <c r="I228" i="121" s="1"/>
  <c r="C222" i="121"/>
  <c r="G227" i="121" s="1"/>
  <c r="I227" i="121" s="1"/>
  <c r="C221" i="121"/>
  <c r="G226" i="121" s="1"/>
  <c r="I226" i="121" s="1"/>
  <c r="C220" i="121"/>
  <c r="G225" i="121" s="1"/>
  <c r="I225" i="121" s="1"/>
  <c r="C219" i="121"/>
  <c r="G224" i="121" s="1"/>
  <c r="I224" i="121" s="1"/>
  <c r="C218" i="121"/>
  <c r="G223" i="121" s="1"/>
  <c r="I223" i="121" s="1"/>
  <c r="C217" i="121"/>
  <c r="G222" i="121" s="1"/>
  <c r="I222" i="121" s="1"/>
  <c r="C216" i="121"/>
  <c r="G221" i="121" s="1"/>
  <c r="I221" i="121" s="1"/>
  <c r="C215" i="121"/>
  <c r="G220" i="121" s="1"/>
  <c r="I220" i="121" s="1"/>
  <c r="C214" i="121"/>
  <c r="G219" i="121" s="1"/>
  <c r="I219" i="121" s="1"/>
  <c r="C213" i="121"/>
  <c r="G218" i="121" s="1"/>
  <c r="I218" i="121" s="1"/>
  <c r="C212" i="121"/>
  <c r="G217" i="121" s="1"/>
  <c r="I217" i="121" s="1"/>
  <c r="C211" i="121"/>
  <c r="G216" i="121" s="1"/>
  <c r="I216" i="121" s="1"/>
  <c r="C210" i="121"/>
  <c r="G215" i="121" s="1"/>
  <c r="I215" i="121" s="1"/>
  <c r="C209" i="121"/>
  <c r="G214" i="121" s="1"/>
  <c r="I214" i="121" s="1"/>
  <c r="C208" i="121"/>
  <c r="G213" i="121" s="1"/>
  <c r="I213" i="121" s="1"/>
  <c r="C207" i="121"/>
  <c r="G212" i="121" s="1"/>
  <c r="I212" i="121" s="1"/>
  <c r="C206" i="121"/>
  <c r="G211" i="121" s="1"/>
  <c r="I211" i="121" s="1"/>
  <c r="C205" i="121"/>
  <c r="G210" i="121" s="1"/>
  <c r="I210" i="121" s="1"/>
  <c r="C204" i="121"/>
  <c r="G209" i="121" s="1"/>
  <c r="I209" i="121" s="1"/>
  <c r="C203" i="121"/>
  <c r="G208" i="121" s="1"/>
  <c r="I208" i="121" s="1"/>
  <c r="C202" i="121"/>
  <c r="G207" i="121" s="1"/>
  <c r="I207" i="121" s="1"/>
  <c r="C201" i="121"/>
  <c r="G206" i="121" s="1"/>
  <c r="I206" i="121" s="1"/>
  <c r="C200" i="121"/>
  <c r="G205" i="121" s="1"/>
  <c r="I205" i="121" s="1"/>
  <c r="C199" i="121"/>
  <c r="G204" i="121" s="1"/>
  <c r="I204" i="121" s="1"/>
  <c r="C198" i="121"/>
  <c r="G203" i="121" s="1"/>
  <c r="I203" i="121" s="1"/>
  <c r="C197" i="121"/>
  <c r="G202" i="121" s="1"/>
  <c r="I202" i="121" s="1"/>
  <c r="C196" i="121"/>
  <c r="G201" i="121" s="1"/>
  <c r="I201" i="121" s="1"/>
  <c r="C195" i="121"/>
  <c r="G200" i="121" s="1"/>
  <c r="I200" i="121" s="1"/>
  <c r="C194" i="121"/>
  <c r="G199" i="121" s="1"/>
  <c r="I199" i="121" s="1"/>
  <c r="C193" i="121"/>
  <c r="G198" i="121" s="1"/>
  <c r="I198" i="121" s="1"/>
  <c r="C192" i="121"/>
  <c r="G197" i="121" s="1"/>
  <c r="I197" i="121" s="1"/>
  <c r="C191" i="121"/>
  <c r="G196" i="121" s="1"/>
  <c r="I196" i="121" s="1"/>
  <c r="C190" i="121"/>
  <c r="G195" i="121" s="1"/>
  <c r="I195" i="121" s="1"/>
  <c r="C189" i="121"/>
  <c r="G194" i="121" s="1"/>
  <c r="I194" i="121" s="1"/>
  <c r="C188" i="121"/>
  <c r="G193" i="121" s="1"/>
  <c r="I193" i="121" s="1"/>
  <c r="C187" i="121"/>
  <c r="G192" i="121" s="1"/>
  <c r="I192" i="121" s="1"/>
  <c r="C186" i="121"/>
  <c r="G191" i="121" s="1"/>
  <c r="I191" i="121" s="1"/>
  <c r="C185" i="121"/>
  <c r="G190" i="121" s="1"/>
  <c r="I190" i="121" s="1"/>
  <c r="C184" i="121"/>
  <c r="G189" i="121" s="1"/>
  <c r="I189" i="121" s="1"/>
  <c r="C183" i="121"/>
  <c r="G188" i="121" s="1"/>
  <c r="I188" i="121" s="1"/>
  <c r="C182" i="121"/>
  <c r="G187" i="121" s="1"/>
  <c r="I187" i="121" s="1"/>
  <c r="C181" i="121"/>
  <c r="G186" i="121" s="1"/>
  <c r="I186" i="121" s="1"/>
  <c r="C180" i="121"/>
  <c r="G185" i="121" s="1"/>
  <c r="I185" i="121" s="1"/>
  <c r="C179" i="121"/>
  <c r="G184" i="121" s="1"/>
  <c r="I184" i="121" s="1"/>
  <c r="C178" i="121"/>
  <c r="G183" i="121" s="1"/>
  <c r="I183" i="121" s="1"/>
  <c r="C177" i="121"/>
  <c r="G182" i="121" s="1"/>
  <c r="I182" i="121" s="1"/>
  <c r="C176" i="121"/>
  <c r="G181" i="121" s="1"/>
  <c r="I181" i="121" s="1"/>
  <c r="C175" i="121"/>
  <c r="G180" i="121" s="1"/>
  <c r="I180" i="121" s="1"/>
  <c r="C174" i="121"/>
  <c r="G179" i="121" s="1"/>
  <c r="I179" i="121" s="1"/>
  <c r="C173" i="121"/>
  <c r="G178" i="121" s="1"/>
  <c r="I178" i="121" s="1"/>
  <c r="C172" i="121"/>
  <c r="G177" i="121" s="1"/>
  <c r="I177" i="121" s="1"/>
  <c r="C171" i="121"/>
  <c r="G176" i="121" s="1"/>
  <c r="I176" i="121" s="1"/>
  <c r="C170" i="121"/>
  <c r="G175" i="121" s="1"/>
  <c r="I175" i="121" s="1"/>
  <c r="C169" i="121"/>
  <c r="G174" i="121" s="1"/>
  <c r="I174" i="121" s="1"/>
  <c r="C168" i="121"/>
  <c r="G173" i="121" s="1"/>
  <c r="I173" i="121" s="1"/>
  <c r="C167" i="121"/>
  <c r="G172" i="121" s="1"/>
  <c r="I172" i="121" s="1"/>
  <c r="C166" i="121"/>
  <c r="G171" i="121" s="1"/>
  <c r="I171" i="121" s="1"/>
  <c r="C165" i="121"/>
  <c r="G170" i="121" s="1"/>
  <c r="I170" i="121" s="1"/>
  <c r="C164" i="121"/>
  <c r="G169" i="121" s="1"/>
  <c r="I169" i="121" s="1"/>
  <c r="C163" i="121"/>
  <c r="G168" i="121" s="1"/>
  <c r="I168" i="121" s="1"/>
  <c r="C162" i="121"/>
  <c r="G167" i="121" s="1"/>
  <c r="I167" i="121" s="1"/>
  <c r="C161" i="121"/>
  <c r="G166" i="121" s="1"/>
  <c r="I166" i="121" s="1"/>
  <c r="C160" i="121"/>
  <c r="G165" i="121" s="1"/>
  <c r="I165" i="121" s="1"/>
  <c r="C159" i="121"/>
  <c r="G164" i="121" s="1"/>
  <c r="I164" i="121" s="1"/>
  <c r="C158" i="121"/>
  <c r="G163" i="121" s="1"/>
  <c r="I163" i="121" s="1"/>
  <c r="C157" i="121"/>
  <c r="G162" i="121" s="1"/>
  <c r="I162" i="121" s="1"/>
  <c r="C156" i="121"/>
  <c r="G161" i="121" s="1"/>
  <c r="I161" i="121" s="1"/>
  <c r="C155" i="121"/>
  <c r="G160" i="121" s="1"/>
  <c r="I160" i="121" s="1"/>
  <c r="C154" i="121"/>
  <c r="G159" i="121" s="1"/>
  <c r="I159" i="121" s="1"/>
  <c r="C153" i="121"/>
  <c r="G158" i="121" s="1"/>
  <c r="I158" i="121" s="1"/>
  <c r="C152" i="121"/>
  <c r="G157" i="121" s="1"/>
  <c r="I157" i="121" s="1"/>
  <c r="C151" i="121"/>
  <c r="G156" i="121" s="1"/>
  <c r="I156" i="121" s="1"/>
  <c r="C150" i="121"/>
  <c r="G155" i="121" s="1"/>
  <c r="I155" i="121" s="1"/>
  <c r="C149" i="121"/>
  <c r="G154" i="121" s="1"/>
  <c r="I154" i="121" s="1"/>
  <c r="C148" i="121"/>
  <c r="G153" i="121" s="1"/>
  <c r="I153" i="121" s="1"/>
  <c r="C147" i="121"/>
  <c r="G152" i="121" s="1"/>
  <c r="I152" i="121" s="1"/>
  <c r="C146" i="121"/>
  <c r="G151" i="121" s="1"/>
  <c r="I151" i="121" s="1"/>
  <c r="C145" i="121"/>
  <c r="G150" i="121" s="1"/>
  <c r="I150" i="121" s="1"/>
  <c r="C144" i="121"/>
  <c r="G149" i="121" s="1"/>
  <c r="I149" i="121" s="1"/>
  <c r="C143" i="121"/>
  <c r="G148" i="121" s="1"/>
  <c r="I148" i="121" s="1"/>
  <c r="C142" i="121"/>
  <c r="G147" i="121" s="1"/>
  <c r="I147" i="121" s="1"/>
  <c r="C141" i="121"/>
  <c r="G146" i="121" s="1"/>
  <c r="I146" i="121" s="1"/>
  <c r="C140" i="121"/>
  <c r="G145" i="121" s="1"/>
  <c r="I145" i="121" s="1"/>
  <c r="C139" i="121"/>
  <c r="G144" i="121" s="1"/>
  <c r="I144" i="121" s="1"/>
  <c r="C138" i="121"/>
  <c r="G143" i="121" s="1"/>
  <c r="I143" i="121" s="1"/>
  <c r="C137" i="121"/>
  <c r="G142" i="121" s="1"/>
  <c r="I142" i="121" s="1"/>
  <c r="C136" i="121"/>
  <c r="G141" i="121" s="1"/>
  <c r="I141" i="121" s="1"/>
  <c r="C135" i="121"/>
  <c r="G140" i="121" s="1"/>
  <c r="I140" i="121" s="1"/>
  <c r="C134" i="121"/>
  <c r="G139" i="121" s="1"/>
  <c r="I139" i="121" s="1"/>
  <c r="C133" i="121"/>
  <c r="G138" i="121" s="1"/>
  <c r="I138" i="121" s="1"/>
  <c r="C132" i="121"/>
  <c r="G137" i="121" s="1"/>
  <c r="I137" i="121" s="1"/>
  <c r="C131" i="121"/>
  <c r="G136" i="121" s="1"/>
  <c r="I136" i="121" s="1"/>
  <c r="C130" i="121"/>
  <c r="G135" i="121" s="1"/>
  <c r="I135" i="121" s="1"/>
  <c r="C129" i="121"/>
  <c r="G134" i="121" s="1"/>
  <c r="I134" i="121" s="1"/>
  <c r="C128" i="121"/>
  <c r="G133" i="121" s="1"/>
  <c r="I133" i="121" s="1"/>
  <c r="C127" i="121"/>
  <c r="G132" i="121" s="1"/>
  <c r="I132" i="121" s="1"/>
  <c r="C126" i="121"/>
  <c r="G131" i="121" s="1"/>
  <c r="I131" i="121" s="1"/>
  <c r="C125" i="121"/>
  <c r="G130" i="121" s="1"/>
  <c r="I130" i="121" s="1"/>
  <c r="C124" i="121"/>
  <c r="G129" i="121" s="1"/>
  <c r="I129" i="121" s="1"/>
  <c r="C123" i="121"/>
  <c r="G128" i="121" s="1"/>
  <c r="I128" i="121" s="1"/>
  <c r="C122" i="121"/>
  <c r="G127" i="121" s="1"/>
  <c r="I127" i="121" s="1"/>
  <c r="C121" i="121"/>
  <c r="G126" i="121" s="1"/>
  <c r="I126" i="121" s="1"/>
  <c r="C120" i="121"/>
  <c r="G125" i="121" s="1"/>
  <c r="I125" i="121" s="1"/>
  <c r="C119" i="121"/>
  <c r="G124" i="121" s="1"/>
  <c r="I124" i="121" s="1"/>
  <c r="C118" i="121"/>
  <c r="G123" i="121" s="1"/>
  <c r="I123" i="121" s="1"/>
  <c r="C117" i="121"/>
  <c r="G122" i="121" s="1"/>
  <c r="I122" i="121" s="1"/>
  <c r="C116" i="121"/>
  <c r="G121" i="121" s="1"/>
  <c r="I121" i="121" s="1"/>
  <c r="C115" i="121"/>
  <c r="G120" i="121" s="1"/>
  <c r="I120" i="121" s="1"/>
  <c r="C114" i="121"/>
  <c r="G119" i="121" s="1"/>
  <c r="I119" i="121" s="1"/>
  <c r="C113" i="121"/>
  <c r="G118" i="121" s="1"/>
  <c r="I118" i="121" s="1"/>
  <c r="C112" i="121"/>
  <c r="G117" i="121" s="1"/>
  <c r="I117" i="121" s="1"/>
  <c r="C111" i="121"/>
  <c r="G116" i="121" s="1"/>
  <c r="I116" i="121" s="1"/>
  <c r="C110" i="121"/>
  <c r="G115" i="121" s="1"/>
  <c r="I115" i="121" s="1"/>
  <c r="C109" i="121"/>
  <c r="G114" i="121" s="1"/>
  <c r="I114" i="121" s="1"/>
  <c r="C108" i="121"/>
  <c r="G113" i="121" s="1"/>
  <c r="I113" i="121" s="1"/>
  <c r="C107" i="121"/>
  <c r="G112" i="121" s="1"/>
  <c r="I112" i="121" s="1"/>
  <c r="C106" i="121"/>
  <c r="G111" i="121" s="1"/>
  <c r="I111" i="121" s="1"/>
  <c r="C105" i="121"/>
  <c r="G110" i="121" s="1"/>
  <c r="I110" i="121" s="1"/>
  <c r="C104" i="121"/>
  <c r="G109" i="121" s="1"/>
  <c r="I109" i="121" s="1"/>
  <c r="C103" i="121"/>
  <c r="G108" i="121" s="1"/>
  <c r="I108" i="121" s="1"/>
  <c r="C102" i="121"/>
  <c r="G107" i="121" s="1"/>
  <c r="I107" i="121" s="1"/>
  <c r="C101" i="121"/>
  <c r="G106" i="121" s="1"/>
  <c r="I106" i="121" s="1"/>
  <c r="C100" i="121"/>
  <c r="G105" i="121" s="1"/>
  <c r="I105" i="121" s="1"/>
  <c r="C99" i="121"/>
  <c r="G104" i="121" s="1"/>
  <c r="I104" i="121" s="1"/>
  <c r="C98" i="121"/>
  <c r="G103" i="121" s="1"/>
  <c r="I103" i="121" s="1"/>
  <c r="C97" i="121"/>
  <c r="G102" i="121" s="1"/>
  <c r="I102" i="121" s="1"/>
  <c r="C96" i="121"/>
  <c r="G101" i="121" s="1"/>
  <c r="I101" i="121" s="1"/>
  <c r="C95" i="121"/>
  <c r="G100" i="121" s="1"/>
  <c r="I100" i="121" s="1"/>
  <c r="C94" i="121"/>
  <c r="G99" i="121" s="1"/>
  <c r="I99" i="121" s="1"/>
  <c r="C93" i="121"/>
  <c r="G98" i="121" s="1"/>
  <c r="I98" i="121" s="1"/>
  <c r="C92" i="121"/>
  <c r="G97" i="121" s="1"/>
  <c r="I97" i="121" s="1"/>
  <c r="C91" i="121"/>
  <c r="G96" i="121" s="1"/>
  <c r="I96" i="121" s="1"/>
  <c r="C90" i="121"/>
  <c r="G95" i="121" s="1"/>
  <c r="I95" i="121" s="1"/>
  <c r="C89" i="121"/>
  <c r="G94" i="121" s="1"/>
  <c r="I94" i="121" s="1"/>
  <c r="C88" i="121"/>
  <c r="G93" i="121" s="1"/>
  <c r="I93" i="121" s="1"/>
  <c r="C87" i="121"/>
  <c r="G92" i="121" s="1"/>
  <c r="I92" i="121" s="1"/>
  <c r="C86" i="121"/>
  <c r="G91" i="121" s="1"/>
  <c r="I91" i="121" s="1"/>
  <c r="C85" i="121"/>
  <c r="G90" i="121" s="1"/>
  <c r="I90" i="121" s="1"/>
  <c r="C84" i="121"/>
  <c r="G89" i="121" s="1"/>
  <c r="I89" i="121" s="1"/>
  <c r="C83" i="121"/>
  <c r="G88" i="121" s="1"/>
  <c r="I88" i="121" s="1"/>
  <c r="C82" i="121"/>
  <c r="G87" i="121" s="1"/>
  <c r="I87" i="121" s="1"/>
  <c r="C81" i="121"/>
  <c r="G86" i="121" s="1"/>
  <c r="I86" i="121" s="1"/>
  <c r="C80" i="121"/>
  <c r="G85" i="121" s="1"/>
  <c r="I85" i="121" s="1"/>
  <c r="C79" i="121"/>
  <c r="G84" i="121" s="1"/>
  <c r="I84" i="121" s="1"/>
  <c r="C78" i="121"/>
  <c r="G83" i="121" s="1"/>
  <c r="I83" i="121" s="1"/>
  <c r="C77" i="121"/>
  <c r="G82" i="121" s="1"/>
  <c r="I82" i="121" s="1"/>
  <c r="C76" i="121"/>
  <c r="G81" i="121" s="1"/>
  <c r="I81" i="121" s="1"/>
  <c r="C75" i="121"/>
  <c r="G80" i="121" s="1"/>
  <c r="I80" i="121" s="1"/>
  <c r="C74" i="121"/>
  <c r="G79" i="121" s="1"/>
  <c r="I79" i="121" s="1"/>
  <c r="C73" i="121"/>
  <c r="G78" i="121" s="1"/>
  <c r="I78" i="121" s="1"/>
  <c r="C72" i="121"/>
  <c r="G77" i="121" s="1"/>
  <c r="I77" i="121" s="1"/>
  <c r="C71" i="121"/>
  <c r="G76" i="121" s="1"/>
  <c r="I76" i="121" s="1"/>
  <c r="C70" i="121"/>
  <c r="G75" i="121" s="1"/>
  <c r="I75" i="121" s="1"/>
  <c r="C69" i="121"/>
  <c r="G74" i="121" s="1"/>
  <c r="I74" i="121" s="1"/>
  <c r="C68" i="121"/>
  <c r="G73" i="121" s="1"/>
  <c r="I73" i="121" s="1"/>
  <c r="C67" i="121"/>
  <c r="G72" i="121" s="1"/>
  <c r="I72" i="121" s="1"/>
  <c r="C66" i="121"/>
  <c r="G71" i="121" s="1"/>
  <c r="I71" i="121" s="1"/>
  <c r="C65" i="121"/>
  <c r="G70" i="121" s="1"/>
  <c r="I70" i="121" s="1"/>
  <c r="C64" i="121"/>
  <c r="G69" i="121" s="1"/>
  <c r="I69" i="121" s="1"/>
  <c r="C63" i="121"/>
  <c r="G68" i="121" s="1"/>
  <c r="I68" i="121" s="1"/>
  <c r="C62" i="121"/>
  <c r="G67" i="121" s="1"/>
  <c r="I67" i="121" s="1"/>
  <c r="C61" i="121"/>
  <c r="G66" i="121" s="1"/>
  <c r="I66" i="121" s="1"/>
  <c r="C60" i="121"/>
  <c r="G65" i="121" s="1"/>
  <c r="I65" i="121" s="1"/>
  <c r="C59" i="121"/>
  <c r="G64" i="121" s="1"/>
  <c r="I64" i="121" s="1"/>
  <c r="C58" i="121"/>
  <c r="G63" i="121" s="1"/>
  <c r="I63" i="121" s="1"/>
  <c r="C57" i="121"/>
  <c r="G62" i="121" s="1"/>
  <c r="I62" i="121" s="1"/>
  <c r="C56" i="121"/>
  <c r="G61" i="121" s="1"/>
  <c r="I61" i="121" s="1"/>
  <c r="C55" i="121"/>
  <c r="G60" i="121" s="1"/>
  <c r="I60" i="121" s="1"/>
  <c r="C54" i="121"/>
  <c r="G59" i="121" s="1"/>
  <c r="I59" i="121" s="1"/>
  <c r="C53" i="121"/>
  <c r="G58" i="121" s="1"/>
  <c r="I58" i="121" s="1"/>
  <c r="C52" i="121"/>
  <c r="G57" i="121" s="1"/>
  <c r="I57" i="121" s="1"/>
  <c r="C51" i="121"/>
  <c r="G56" i="121" s="1"/>
  <c r="I56" i="121" s="1"/>
  <c r="C50" i="121"/>
  <c r="G55" i="121" s="1"/>
  <c r="I55" i="121" s="1"/>
  <c r="C49" i="121"/>
  <c r="G54" i="121" s="1"/>
  <c r="I54" i="121" s="1"/>
  <c r="C48" i="121"/>
  <c r="G53" i="121" s="1"/>
  <c r="I53" i="121" s="1"/>
  <c r="C47" i="121"/>
  <c r="G52" i="121" s="1"/>
  <c r="I52" i="121" s="1"/>
  <c r="C46" i="121"/>
  <c r="G51" i="121" s="1"/>
  <c r="I51" i="121" s="1"/>
  <c r="C45" i="121"/>
  <c r="G50" i="121" s="1"/>
  <c r="I50" i="121" s="1"/>
  <c r="C44" i="121"/>
  <c r="G49" i="121" s="1"/>
  <c r="I49" i="121" s="1"/>
  <c r="C43" i="121"/>
  <c r="G48" i="121" s="1"/>
  <c r="I48" i="121" s="1"/>
  <c r="C42" i="121"/>
  <c r="G47" i="121" s="1"/>
  <c r="I47" i="121" s="1"/>
  <c r="C41" i="121"/>
  <c r="G46" i="121" s="1"/>
  <c r="I46" i="121" s="1"/>
  <c r="C40" i="121"/>
  <c r="G45" i="121" s="1"/>
  <c r="I45" i="121" s="1"/>
  <c r="C39" i="121"/>
  <c r="G44" i="121" s="1"/>
  <c r="I44" i="121" s="1"/>
  <c r="C38" i="121"/>
  <c r="G43" i="121" s="1"/>
  <c r="I43" i="121" s="1"/>
  <c r="C37" i="121"/>
  <c r="G42" i="121" s="1"/>
  <c r="I42" i="121" s="1"/>
  <c r="C36" i="121"/>
  <c r="G41" i="121" s="1"/>
  <c r="I41" i="121" s="1"/>
  <c r="C35" i="121"/>
  <c r="G40" i="121" s="1"/>
  <c r="I40" i="121" s="1"/>
  <c r="C34" i="121"/>
  <c r="G39" i="121" s="1"/>
  <c r="I39" i="121" s="1"/>
  <c r="C33" i="121"/>
  <c r="G38" i="121" s="1"/>
  <c r="I38" i="121" s="1"/>
  <c r="C32" i="121"/>
  <c r="G37" i="121" s="1"/>
  <c r="I37" i="121" s="1"/>
  <c r="C31" i="121"/>
  <c r="G36" i="121" s="1"/>
  <c r="I36" i="121" s="1"/>
  <c r="C30" i="121"/>
  <c r="G35" i="121" s="1"/>
  <c r="I35" i="121" s="1"/>
  <c r="C29" i="121"/>
  <c r="G34" i="121" s="1"/>
  <c r="I34" i="121" s="1"/>
  <c r="C28" i="121"/>
  <c r="G33" i="121" s="1"/>
  <c r="I33" i="121" s="1"/>
  <c r="C27" i="121"/>
  <c r="G32" i="121" s="1"/>
  <c r="I32" i="121" s="1"/>
  <c r="C26" i="121"/>
  <c r="G31" i="121" s="1"/>
  <c r="I31" i="121" s="1"/>
  <c r="C25" i="121"/>
  <c r="G30" i="121" s="1"/>
  <c r="I30" i="121" s="1"/>
  <c r="C24" i="121"/>
  <c r="G29" i="121" s="1"/>
  <c r="I29" i="121" s="1"/>
  <c r="C23" i="121"/>
  <c r="G28" i="121" s="1"/>
  <c r="I28" i="121" s="1"/>
  <c r="C22" i="121"/>
  <c r="G27" i="121" s="1"/>
  <c r="I27" i="121" s="1"/>
  <c r="C21" i="121"/>
  <c r="G26" i="121" s="1"/>
  <c r="I26" i="121" s="1"/>
  <c r="C20" i="121"/>
  <c r="G25" i="121" s="1"/>
  <c r="I25" i="121" s="1"/>
  <c r="C19" i="121"/>
  <c r="G24" i="121" s="1"/>
  <c r="I24" i="121" s="1"/>
  <c r="C18" i="121"/>
  <c r="G23" i="121" s="1"/>
  <c r="I23" i="121" s="1"/>
  <c r="C17" i="121"/>
  <c r="G22" i="121" s="1"/>
  <c r="I22" i="121" s="1"/>
  <c r="C16" i="121"/>
  <c r="G21" i="121" s="1"/>
  <c r="I21" i="121" s="1"/>
  <c r="C15" i="121"/>
  <c r="G20" i="121" s="1"/>
  <c r="I20" i="121" s="1"/>
  <c r="C14" i="121"/>
  <c r="G19" i="121" s="1"/>
  <c r="I19" i="121" s="1"/>
  <c r="C13" i="121"/>
  <c r="G18" i="121" s="1"/>
  <c r="I18" i="121" s="1"/>
  <c r="C12" i="121"/>
  <c r="G17" i="121" s="1"/>
  <c r="I17" i="121" s="1"/>
  <c r="C11" i="121"/>
  <c r="G16" i="121" s="1"/>
  <c r="I16" i="121" s="1"/>
  <c r="C10" i="121"/>
  <c r="G15" i="121" s="1"/>
  <c r="I15" i="121" s="1"/>
  <c r="C9" i="121"/>
  <c r="G14" i="121" s="1"/>
  <c r="I14" i="121" s="1"/>
  <c r="C8" i="121"/>
  <c r="G13" i="121" s="1"/>
  <c r="I13" i="121" s="1"/>
  <c r="C7" i="121"/>
  <c r="G12" i="121" s="1"/>
  <c r="I12" i="121" s="1"/>
  <c r="C6" i="121"/>
  <c r="G11" i="121" s="1"/>
  <c r="I11" i="121" s="1"/>
  <c r="C5" i="121"/>
  <c r="G10" i="121" s="1"/>
  <c r="I10" i="121" s="1"/>
  <c r="C4" i="121"/>
  <c r="G9" i="121" s="1"/>
  <c r="I9" i="121" s="1"/>
  <c r="C3" i="121"/>
  <c r="G8" i="121" s="1"/>
  <c r="I8" i="121" s="1"/>
  <c r="C2" i="121"/>
  <c r="G7" i="121" s="1"/>
  <c r="I7" i="121" s="1"/>
  <c r="C1" i="121"/>
  <c r="G6" i="121" s="1"/>
  <c r="I6" i="121" s="1"/>
  <c r="C289" i="120"/>
  <c r="G294" i="120" s="1"/>
  <c r="I294" i="120" s="1"/>
  <c r="C288" i="120"/>
  <c r="G293" i="120" s="1"/>
  <c r="I293" i="120" s="1"/>
  <c r="C287" i="120"/>
  <c r="G292" i="120" s="1"/>
  <c r="I292" i="120" s="1"/>
  <c r="C286" i="120"/>
  <c r="G291" i="120" s="1"/>
  <c r="I291" i="120" s="1"/>
  <c r="C285" i="120"/>
  <c r="G290" i="120" s="1"/>
  <c r="I290" i="120" s="1"/>
  <c r="C284" i="120"/>
  <c r="G289" i="120" s="1"/>
  <c r="I289" i="120" s="1"/>
  <c r="C283" i="120"/>
  <c r="G288" i="120" s="1"/>
  <c r="I288" i="120" s="1"/>
  <c r="C282" i="120"/>
  <c r="G287" i="120" s="1"/>
  <c r="I287" i="120" s="1"/>
  <c r="C281" i="120"/>
  <c r="G286" i="120" s="1"/>
  <c r="I286" i="120" s="1"/>
  <c r="C280" i="120"/>
  <c r="G285" i="120" s="1"/>
  <c r="I285" i="120" s="1"/>
  <c r="C279" i="120"/>
  <c r="G284" i="120" s="1"/>
  <c r="I284" i="120" s="1"/>
  <c r="C278" i="120"/>
  <c r="G283" i="120" s="1"/>
  <c r="I283" i="120" s="1"/>
  <c r="C277" i="120"/>
  <c r="G282" i="120" s="1"/>
  <c r="I282" i="120" s="1"/>
  <c r="C276" i="120"/>
  <c r="G281" i="120" s="1"/>
  <c r="I281" i="120" s="1"/>
  <c r="C275" i="120"/>
  <c r="G280" i="120" s="1"/>
  <c r="I280" i="120" s="1"/>
  <c r="C274" i="120"/>
  <c r="G279" i="120" s="1"/>
  <c r="I279" i="120" s="1"/>
  <c r="C273" i="120"/>
  <c r="G278" i="120" s="1"/>
  <c r="I278" i="120" s="1"/>
  <c r="C272" i="120"/>
  <c r="G277" i="120" s="1"/>
  <c r="I277" i="120" s="1"/>
  <c r="C271" i="120"/>
  <c r="G276" i="120" s="1"/>
  <c r="I276" i="120" s="1"/>
  <c r="C270" i="120"/>
  <c r="G275" i="120" s="1"/>
  <c r="I275" i="120" s="1"/>
  <c r="C269" i="120"/>
  <c r="G274" i="120" s="1"/>
  <c r="I274" i="120" s="1"/>
  <c r="C268" i="120"/>
  <c r="G273" i="120" s="1"/>
  <c r="I273" i="120" s="1"/>
  <c r="C267" i="120"/>
  <c r="G272" i="120" s="1"/>
  <c r="I272" i="120" s="1"/>
  <c r="C266" i="120"/>
  <c r="G271" i="120" s="1"/>
  <c r="I271" i="120" s="1"/>
  <c r="C265" i="120"/>
  <c r="G270" i="120" s="1"/>
  <c r="I270" i="120" s="1"/>
  <c r="C264" i="120"/>
  <c r="G269" i="120" s="1"/>
  <c r="I269" i="120" s="1"/>
  <c r="C263" i="120"/>
  <c r="G268" i="120" s="1"/>
  <c r="I268" i="120" s="1"/>
  <c r="C262" i="120"/>
  <c r="G267" i="120" s="1"/>
  <c r="I267" i="120" s="1"/>
  <c r="C261" i="120"/>
  <c r="G266" i="120" s="1"/>
  <c r="I266" i="120" s="1"/>
  <c r="C260" i="120"/>
  <c r="G265" i="120" s="1"/>
  <c r="I265" i="120" s="1"/>
  <c r="C259" i="120"/>
  <c r="G264" i="120" s="1"/>
  <c r="I264" i="120" s="1"/>
  <c r="C258" i="120"/>
  <c r="G263" i="120" s="1"/>
  <c r="I263" i="120" s="1"/>
  <c r="C257" i="120"/>
  <c r="G262" i="120" s="1"/>
  <c r="I262" i="120" s="1"/>
  <c r="C256" i="120"/>
  <c r="G261" i="120" s="1"/>
  <c r="I261" i="120" s="1"/>
  <c r="C255" i="120"/>
  <c r="G260" i="120" s="1"/>
  <c r="I260" i="120" s="1"/>
  <c r="C254" i="120"/>
  <c r="G259" i="120" s="1"/>
  <c r="I259" i="120" s="1"/>
  <c r="C253" i="120"/>
  <c r="G258" i="120" s="1"/>
  <c r="I258" i="120" s="1"/>
  <c r="C252" i="120"/>
  <c r="G257" i="120" s="1"/>
  <c r="I257" i="120" s="1"/>
  <c r="C251" i="120"/>
  <c r="G256" i="120" s="1"/>
  <c r="I256" i="120" s="1"/>
  <c r="C250" i="120"/>
  <c r="G255" i="120" s="1"/>
  <c r="I255" i="120" s="1"/>
  <c r="C249" i="120"/>
  <c r="G254" i="120" s="1"/>
  <c r="I254" i="120" s="1"/>
  <c r="C248" i="120"/>
  <c r="G253" i="120" s="1"/>
  <c r="I253" i="120" s="1"/>
  <c r="C247" i="120"/>
  <c r="G252" i="120" s="1"/>
  <c r="I252" i="120" s="1"/>
  <c r="C246" i="120"/>
  <c r="G251" i="120" s="1"/>
  <c r="I251" i="120" s="1"/>
  <c r="C245" i="120"/>
  <c r="G250" i="120" s="1"/>
  <c r="I250" i="120" s="1"/>
  <c r="C244" i="120"/>
  <c r="G249" i="120" s="1"/>
  <c r="I249" i="120" s="1"/>
  <c r="C243" i="120"/>
  <c r="G248" i="120" s="1"/>
  <c r="I248" i="120" s="1"/>
  <c r="C242" i="120"/>
  <c r="G247" i="120" s="1"/>
  <c r="I247" i="120" s="1"/>
  <c r="C241" i="120"/>
  <c r="G246" i="120" s="1"/>
  <c r="I246" i="120" s="1"/>
  <c r="C240" i="120"/>
  <c r="G245" i="120" s="1"/>
  <c r="I245" i="120" s="1"/>
  <c r="C239" i="120"/>
  <c r="G244" i="120" s="1"/>
  <c r="I244" i="120" s="1"/>
  <c r="C238" i="120"/>
  <c r="G243" i="120" s="1"/>
  <c r="I243" i="120" s="1"/>
  <c r="C237" i="120"/>
  <c r="G242" i="120" s="1"/>
  <c r="I242" i="120" s="1"/>
  <c r="C236" i="120"/>
  <c r="G241" i="120" s="1"/>
  <c r="I241" i="120" s="1"/>
  <c r="C235" i="120"/>
  <c r="G240" i="120" s="1"/>
  <c r="I240" i="120" s="1"/>
  <c r="C234" i="120"/>
  <c r="G239" i="120" s="1"/>
  <c r="I239" i="120" s="1"/>
  <c r="C233" i="120"/>
  <c r="G238" i="120" s="1"/>
  <c r="I238" i="120" s="1"/>
  <c r="C232" i="120"/>
  <c r="G237" i="120" s="1"/>
  <c r="I237" i="120" s="1"/>
  <c r="C231" i="120"/>
  <c r="G236" i="120" s="1"/>
  <c r="I236" i="120" s="1"/>
  <c r="C230" i="120"/>
  <c r="G235" i="120" s="1"/>
  <c r="I235" i="120" s="1"/>
  <c r="C229" i="120"/>
  <c r="G234" i="120" s="1"/>
  <c r="I234" i="120" s="1"/>
  <c r="C228" i="120"/>
  <c r="G233" i="120" s="1"/>
  <c r="I233" i="120" s="1"/>
  <c r="C227" i="120"/>
  <c r="G232" i="120" s="1"/>
  <c r="I232" i="120" s="1"/>
  <c r="C226" i="120"/>
  <c r="G231" i="120" s="1"/>
  <c r="I231" i="120" s="1"/>
  <c r="C225" i="120"/>
  <c r="G230" i="120" s="1"/>
  <c r="I230" i="120" s="1"/>
  <c r="C224" i="120"/>
  <c r="G229" i="120" s="1"/>
  <c r="I229" i="120" s="1"/>
  <c r="C223" i="120"/>
  <c r="G228" i="120" s="1"/>
  <c r="I228" i="120" s="1"/>
  <c r="C222" i="120"/>
  <c r="G227" i="120" s="1"/>
  <c r="I227" i="120" s="1"/>
  <c r="C221" i="120"/>
  <c r="G226" i="120" s="1"/>
  <c r="I226" i="120" s="1"/>
  <c r="C220" i="120"/>
  <c r="G225" i="120" s="1"/>
  <c r="I225" i="120" s="1"/>
  <c r="C219" i="120"/>
  <c r="G224" i="120" s="1"/>
  <c r="I224" i="120" s="1"/>
  <c r="C218" i="120"/>
  <c r="G223" i="120" s="1"/>
  <c r="I223" i="120" s="1"/>
  <c r="C217" i="120"/>
  <c r="G222" i="120" s="1"/>
  <c r="I222" i="120" s="1"/>
  <c r="C216" i="120"/>
  <c r="G221" i="120" s="1"/>
  <c r="I221" i="120" s="1"/>
  <c r="C215" i="120"/>
  <c r="G220" i="120" s="1"/>
  <c r="I220" i="120" s="1"/>
  <c r="C214" i="120"/>
  <c r="G219" i="120" s="1"/>
  <c r="I219" i="120" s="1"/>
  <c r="C213" i="120"/>
  <c r="G218" i="120" s="1"/>
  <c r="I218" i="120" s="1"/>
  <c r="C212" i="120"/>
  <c r="G217" i="120" s="1"/>
  <c r="I217" i="120" s="1"/>
  <c r="C211" i="120"/>
  <c r="G216" i="120" s="1"/>
  <c r="I216" i="120" s="1"/>
  <c r="C210" i="120"/>
  <c r="G215" i="120" s="1"/>
  <c r="I215" i="120" s="1"/>
  <c r="C209" i="120"/>
  <c r="G214" i="120" s="1"/>
  <c r="I214" i="120" s="1"/>
  <c r="C208" i="120"/>
  <c r="G213" i="120" s="1"/>
  <c r="I213" i="120" s="1"/>
  <c r="C207" i="120"/>
  <c r="G212" i="120" s="1"/>
  <c r="I212" i="120" s="1"/>
  <c r="C206" i="120"/>
  <c r="G211" i="120" s="1"/>
  <c r="I211" i="120" s="1"/>
  <c r="C205" i="120"/>
  <c r="G210" i="120" s="1"/>
  <c r="I210" i="120" s="1"/>
  <c r="C204" i="120"/>
  <c r="G209" i="120" s="1"/>
  <c r="I209" i="120" s="1"/>
  <c r="C203" i="120"/>
  <c r="G208" i="120" s="1"/>
  <c r="I208" i="120" s="1"/>
  <c r="C202" i="120"/>
  <c r="G207" i="120" s="1"/>
  <c r="I207" i="120" s="1"/>
  <c r="C201" i="120"/>
  <c r="G206" i="120" s="1"/>
  <c r="I206" i="120" s="1"/>
  <c r="C200" i="120"/>
  <c r="G205" i="120" s="1"/>
  <c r="I205" i="120" s="1"/>
  <c r="C199" i="120"/>
  <c r="G204" i="120" s="1"/>
  <c r="I204" i="120" s="1"/>
  <c r="C198" i="120"/>
  <c r="G203" i="120" s="1"/>
  <c r="I203" i="120" s="1"/>
  <c r="C197" i="120"/>
  <c r="G202" i="120" s="1"/>
  <c r="I202" i="120" s="1"/>
  <c r="C196" i="120"/>
  <c r="G201" i="120" s="1"/>
  <c r="I201" i="120" s="1"/>
  <c r="C195" i="120"/>
  <c r="G200" i="120" s="1"/>
  <c r="I200" i="120" s="1"/>
  <c r="C194" i="120"/>
  <c r="G199" i="120" s="1"/>
  <c r="I199" i="120" s="1"/>
  <c r="C193" i="120"/>
  <c r="G198" i="120" s="1"/>
  <c r="I198" i="120" s="1"/>
  <c r="C192" i="120"/>
  <c r="G197" i="120" s="1"/>
  <c r="I197" i="120" s="1"/>
  <c r="C191" i="120"/>
  <c r="G196" i="120" s="1"/>
  <c r="I196" i="120" s="1"/>
  <c r="C190" i="120"/>
  <c r="G195" i="120" s="1"/>
  <c r="I195" i="120" s="1"/>
  <c r="C189" i="120"/>
  <c r="G194" i="120" s="1"/>
  <c r="I194" i="120" s="1"/>
  <c r="C188" i="120"/>
  <c r="G193" i="120" s="1"/>
  <c r="I193" i="120" s="1"/>
  <c r="C187" i="120"/>
  <c r="G192" i="120" s="1"/>
  <c r="I192" i="120" s="1"/>
  <c r="C186" i="120"/>
  <c r="G191" i="120" s="1"/>
  <c r="I191" i="120" s="1"/>
  <c r="C185" i="120"/>
  <c r="G190" i="120" s="1"/>
  <c r="I190" i="120" s="1"/>
  <c r="C184" i="120"/>
  <c r="G189" i="120" s="1"/>
  <c r="I189" i="120" s="1"/>
  <c r="C183" i="120"/>
  <c r="G188" i="120" s="1"/>
  <c r="I188" i="120" s="1"/>
  <c r="C182" i="120"/>
  <c r="G187" i="120" s="1"/>
  <c r="I187" i="120" s="1"/>
  <c r="C181" i="120"/>
  <c r="G186" i="120" s="1"/>
  <c r="I186" i="120" s="1"/>
  <c r="C180" i="120"/>
  <c r="G185" i="120" s="1"/>
  <c r="I185" i="120" s="1"/>
  <c r="C179" i="120"/>
  <c r="G184" i="120" s="1"/>
  <c r="I184" i="120" s="1"/>
  <c r="C178" i="120"/>
  <c r="G183" i="120" s="1"/>
  <c r="I183" i="120" s="1"/>
  <c r="C177" i="120"/>
  <c r="G182" i="120" s="1"/>
  <c r="I182" i="120" s="1"/>
  <c r="C176" i="120"/>
  <c r="G181" i="120" s="1"/>
  <c r="I181" i="120" s="1"/>
  <c r="C175" i="120"/>
  <c r="G180" i="120" s="1"/>
  <c r="I180" i="120" s="1"/>
  <c r="C174" i="120"/>
  <c r="G179" i="120" s="1"/>
  <c r="I179" i="120" s="1"/>
  <c r="C173" i="120"/>
  <c r="G178" i="120" s="1"/>
  <c r="I178" i="120" s="1"/>
  <c r="C172" i="120"/>
  <c r="G177" i="120" s="1"/>
  <c r="I177" i="120" s="1"/>
  <c r="C171" i="120"/>
  <c r="G176" i="120" s="1"/>
  <c r="I176" i="120" s="1"/>
  <c r="C170" i="120"/>
  <c r="G175" i="120" s="1"/>
  <c r="I175" i="120" s="1"/>
  <c r="C169" i="120"/>
  <c r="G174" i="120" s="1"/>
  <c r="I174" i="120" s="1"/>
  <c r="C168" i="120"/>
  <c r="G173" i="120" s="1"/>
  <c r="I173" i="120" s="1"/>
  <c r="C167" i="120"/>
  <c r="G172" i="120" s="1"/>
  <c r="I172" i="120" s="1"/>
  <c r="C166" i="120"/>
  <c r="G171" i="120" s="1"/>
  <c r="I171" i="120" s="1"/>
  <c r="C165" i="120"/>
  <c r="G170" i="120" s="1"/>
  <c r="I170" i="120" s="1"/>
  <c r="C164" i="120"/>
  <c r="G169" i="120" s="1"/>
  <c r="I169" i="120" s="1"/>
  <c r="C163" i="120"/>
  <c r="G168" i="120" s="1"/>
  <c r="I168" i="120" s="1"/>
  <c r="C162" i="120"/>
  <c r="G167" i="120" s="1"/>
  <c r="I167" i="120" s="1"/>
  <c r="C161" i="120"/>
  <c r="G166" i="120" s="1"/>
  <c r="I166" i="120" s="1"/>
  <c r="C160" i="120"/>
  <c r="G165" i="120" s="1"/>
  <c r="I165" i="120" s="1"/>
  <c r="C159" i="120"/>
  <c r="G164" i="120" s="1"/>
  <c r="I164" i="120" s="1"/>
  <c r="C158" i="120"/>
  <c r="G163" i="120" s="1"/>
  <c r="I163" i="120" s="1"/>
  <c r="C157" i="120"/>
  <c r="G162" i="120" s="1"/>
  <c r="I162" i="120" s="1"/>
  <c r="C156" i="120"/>
  <c r="G161" i="120" s="1"/>
  <c r="I161" i="120" s="1"/>
  <c r="C155" i="120"/>
  <c r="G160" i="120" s="1"/>
  <c r="I160" i="120" s="1"/>
  <c r="C154" i="120"/>
  <c r="G159" i="120" s="1"/>
  <c r="I159" i="120" s="1"/>
  <c r="C153" i="120"/>
  <c r="G158" i="120" s="1"/>
  <c r="I158" i="120" s="1"/>
  <c r="C152" i="120"/>
  <c r="G157" i="120" s="1"/>
  <c r="I157" i="120" s="1"/>
  <c r="C151" i="120"/>
  <c r="G156" i="120" s="1"/>
  <c r="I156" i="120" s="1"/>
  <c r="C150" i="120"/>
  <c r="G155" i="120" s="1"/>
  <c r="I155" i="120" s="1"/>
  <c r="C149" i="120"/>
  <c r="G154" i="120" s="1"/>
  <c r="I154" i="120" s="1"/>
  <c r="C148" i="120"/>
  <c r="G153" i="120" s="1"/>
  <c r="I153" i="120" s="1"/>
  <c r="C147" i="120"/>
  <c r="G152" i="120" s="1"/>
  <c r="I152" i="120" s="1"/>
  <c r="C146" i="120"/>
  <c r="G151" i="120" s="1"/>
  <c r="I151" i="120" s="1"/>
  <c r="C145" i="120"/>
  <c r="G150" i="120" s="1"/>
  <c r="I150" i="120" s="1"/>
  <c r="C144" i="120"/>
  <c r="G149" i="120" s="1"/>
  <c r="I149" i="120" s="1"/>
  <c r="C143" i="120"/>
  <c r="G148" i="120" s="1"/>
  <c r="I148" i="120" s="1"/>
  <c r="C142" i="120"/>
  <c r="G147" i="120" s="1"/>
  <c r="I147" i="120" s="1"/>
  <c r="C141" i="120"/>
  <c r="G146" i="120" s="1"/>
  <c r="I146" i="120" s="1"/>
  <c r="C140" i="120"/>
  <c r="G145" i="120" s="1"/>
  <c r="I145" i="120" s="1"/>
  <c r="C139" i="120"/>
  <c r="G144" i="120" s="1"/>
  <c r="I144" i="120" s="1"/>
  <c r="C138" i="120"/>
  <c r="G143" i="120" s="1"/>
  <c r="I143" i="120" s="1"/>
  <c r="C137" i="120"/>
  <c r="G142" i="120" s="1"/>
  <c r="I142" i="120" s="1"/>
  <c r="C136" i="120"/>
  <c r="G141" i="120" s="1"/>
  <c r="I141" i="120" s="1"/>
  <c r="C135" i="120"/>
  <c r="G140" i="120" s="1"/>
  <c r="I140" i="120" s="1"/>
  <c r="C134" i="120"/>
  <c r="G139" i="120" s="1"/>
  <c r="I139" i="120" s="1"/>
  <c r="C133" i="120"/>
  <c r="G138" i="120" s="1"/>
  <c r="I138" i="120" s="1"/>
  <c r="C132" i="120"/>
  <c r="G137" i="120" s="1"/>
  <c r="I137" i="120" s="1"/>
  <c r="C131" i="120"/>
  <c r="G136" i="120" s="1"/>
  <c r="I136" i="120" s="1"/>
  <c r="C130" i="120"/>
  <c r="G135" i="120" s="1"/>
  <c r="I135" i="120" s="1"/>
  <c r="C129" i="120"/>
  <c r="G134" i="120" s="1"/>
  <c r="I134" i="120" s="1"/>
  <c r="C128" i="120"/>
  <c r="G133" i="120" s="1"/>
  <c r="I133" i="120" s="1"/>
  <c r="C127" i="120"/>
  <c r="G132" i="120" s="1"/>
  <c r="I132" i="120" s="1"/>
  <c r="C126" i="120"/>
  <c r="G131" i="120" s="1"/>
  <c r="I131" i="120" s="1"/>
  <c r="C125" i="120"/>
  <c r="G130" i="120" s="1"/>
  <c r="I130" i="120" s="1"/>
  <c r="C124" i="120"/>
  <c r="G129" i="120" s="1"/>
  <c r="I129" i="120" s="1"/>
  <c r="C123" i="120"/>
  <c r="G128" i="120" s="1"/>
  <c r="I128" i="120" s="1"/>
  <c r="C122" i="120"/>
  <c r="G127" i="120" s="1"/>
  <c r="I127" i="120" s="1"/>
  <c r="C121" i="120"/>
  <c r="G126" i="120" s="1"/>
  <c r="I126" i="120" s="1"/>
  <c r="C120" i="120"/>
  <c r="G125" i="120" s="1"/>
  <c r="I125" i="120" s="1"/>
  <c r="C119" i="120"/>
  <c r="G124" i="120" s="1"/>
  <c r="I124" i="120" s="1"/>
  <c r="C118" i="120"/>
  <c r="G123" i="120" s="1"/>
  <c r="I123" i="120" s="1"/>
  <c r="C117" i="120"/>
  <c r="G122" i="120" s="1"/>
  <c r="I122" i="120" s="1"/>
  <c r="C116" i="120"/>
  <c r="G121" i="120" s="1"/>
  <c r="I121" i="120" s="1"/>
  <c r="C115" i="120"/>
  <c r="G120" i="120" s="1"/>
  <c r="I120" i="120" s="1"/>
  <c r="C114" i="120"/>
  <c r="G119" i="120" s="1"/>
  <c r="I119" i="120" s="1"/>
  <c r="C113" i="120"/>
  <c r="G118" i="120" s="1"/>
  <c r="I118" i="120" s="1"/>
  <c r="C112" i="120"/>
  <c r="G117" i="120" s="1"/>
  <c r="I117" i="120" s="1"/>
  <c r="C111" i="120"/>
  <c r="G116" i="120" s="1"/>
  <c r="I116" i="120" s="1"/>
  <c r="C110" i="120"/>
  <c r="G115" i="120" s="1"/>
  <c r="I115" i="120" s="1"/>
  <c r="C109" i="120"/>
  <c r="G114" i="120" s="1"/>
  <c r="I114" i="120" s="1"/>
  <c r="C108" i="120"/>
  <c r="G113" i="120" s="1"/>
  <c r="I113" i="120" s="1"/>
  <c r="C107" i="120"/>
  <c r="G112" i="120" s="1"/>
  <c r="I112" i="120" s="1"/>
  <c r="C106" i="120"/>
  <c r="G111" i="120" s="1"/>
  <c r="I111" i="120" s="1"/>
  <c r="C105" i="120"/>
  <c r="G110" i="120" s="1"/>
  <c r="I110" i="120" s="1"/>
  <c r="C104" i="120"/>
  <c r="G109" i="120" s="1"/>
  <c r="I109" i="120" s="1"/>
  <c r="C103" i="120"/>
  <c r="G108" i="120" s="1"/>
  <c r="I108" i="120" s="1"/>
  <c r="C102" i="120"/>
  <c r="G107" i="120" s="1"/>
  <c r="I107" i="120" s="1"/>
  <c r="C101" i="120"/>
  <c r="G106" i="120" s="1"/>
  <c r="I106" i="120" s="1"/>
  <c r="C100" i="120"/>
  <c r="G105" i="120" s="1"/>
  <c r="I105" i="120" s="1"/>
  <c r="C99" i="120"/>
  <c r="G104" i="120" s="1"/>
  <c r="I104" i="120" s="1"/>
  <c r="C98" i="120"/>
  <c r="G103" i="120" s="1"/>
  <c r="I103" i="120" s="1"/>
  <c r="C97" i="120"/>
  <c r="G102" i="120" s="1"/>
  <c r="I102" i="120" s="1"/>
  <c r="C96" i="120"/>
  <c r="G101" i="120" s="1"/>
  <c r="I101" i="120" s="1"/>
  <c r="C95" i="120"/>
  <c r="G100" i="120" s="1"/>
  <c r="I100" i="120" s="1"/>
  <c r="C94" i="120"/>
  <c r="G99" i="120" s="1"/>
  <c r="I99" i="120" s="1"/>
  <c r="C93" i="120"/>
  <c r="G98" i="120" s="1"/>
  <c r="I98" i="120" s="1"/>
  <c r="C92" i="120"/>
  <c r="G97" i="120" s="1"/>
  <c r="I97" i="120" s="1"/>
  <c r="C91" i="120"/>
  <c r="G96" i="120" s="1"/>
  <c r="I96" i="120" s="1"/>
  <c r="C90" i="120"/>
  <c r="G95" i="120" s="1"/>
  <c r="I95" i="120" s="1"/>
  <c r="C89" i="120"/>
  <c r="G94" i="120" s="1"/>
  <c r="I94" i="120" s="1"/>
  <c r="C88" i="120"/>
  <c r="G93" i="120" s="1"/>
  <c r="I93" i="120" s="1"/>
  <c r="C87" i="120"/>
  <c r="G92" i="120" s="1"/>
  <c r="I92" i="120" s="1"/>
  <c r="C86" i="120"/>
  <c r="G91" i="120" s="1"/>
  <c r="I91" i="120" s="1"/>
  <c r="C85" i="120"/>
  <c r="G90" i="120" s="1"/>
  <c r="I90" i="120" s="1"/>
  <c r="C84" i="120"/>
  <c r="G89" i="120" s="1"/>
  <c r="I89" i="120" s="1"/>
  <c r="C83" i="120"/>
  <c r="G88" i="120" s="1"/>
  <c r="I88" i="120" s="1"/>
  <c r="C82" i="120"/>
  <c r="G87" i="120" s="1"/>
  <c r="I87" i="120" s="1"/>
  <c r="C81" i="120"/>
  <c r="G86" i="120" s="1"/>
  <c r="I86" i="120" s="1"/>
  <c r="C80" i="120"/>
  <c r="G85" i="120" s="1"/>
  <c r="I85" i="120" s="1"/>
  <c r="C79" i="120"/>
  <c r="G84" i="120" s="1"/>
  <c r="I84" i="120" s="1"/>
  <c r="C78" i="120"/>
  <c r="G83" i="120" s="1"/>
  <c r="I83" i="120" s="1"/>
  <c r="C77" i="120"/>
  <c r="G82" i="120" s="1"/>
  <c r="I82" i="120" s="1"/>
  <c r="C76" i="120"/>
  <c r="G81" i="120" s="1"/>
  <c r="I81" i="120" s="1"/>
  <c r="C75" i="120"/>
  <c r="G80" i="120" s="1"/>
  <c r="I80" i="120" s="1"/>
  <c r="C74" i="120"/>
  <c r="G79" i="120" s="1"/>
  <c r="I79" i="120" s="1"/>
  <c r="C73" i="120"/>
  <c r="G78" i="120" s="1"/>
  <c r="I78" i="120" s="1"/>
  <c r="C72" i="120"/>
  <c r="G77" i="120" s="1"/>
  <c r="I77" i="120" s="1"/>
  <c r="C71" i="120"/>
  <c r="G76" i="120" s="1"/>
  <c r="I76" i="120" s="1"/>
  <c r="C70" i="120"/>
  <c r="G75" i="120" s="1"/>
  <c r="I75" i="120" s="1"/>
  <c r="C69" i="120"/>
  <c r="G74" i="120" s="1"/>
  <c r="I74" i="120" s="1"/>
  <c r="C68" i="120"/>
  <c r="G73" i="120" s="1"/>
  <c r="I73" i="120" s="1"/>
  <c r="C67" i="120"/>
  <c r="G72" i="120" s="1"/>
  <c r="I72" i="120" s="1"/>
  <c r="C66" i="120"/>
  <c r="G71" i="120" s="1"/>
  <c r="I71" i="120" s="1"/>
  <c r="C65" i="120"/>
  <c r="G70" i="120" s="1"/>
  <c r="I70" i="120" s="1"/>
  <c r="C64" i="120"/>
  <c r="G69" i="120" s="1"/>
  <c r="I69" i="120" s="1"/>
  <c r="C63" i="120"/>
  <c r="G68" i="120" s="1"/>
  <c r="I68" i="120" s="1"/>
  <c r="C62" i="120"/>
  <c r="G67" i="120" s="1"/>
  <c r="I67" i="120" s="1"/>
  <c r="C61" i="120"/>
  <c r="G66" i="120" s="1"/>
  <c r="I66" i="120" s="1"/>
  <c r="C60" i="120"/>
  <c r="G65" i="120" s="1"/>
  <c r="I65" i="120" s="1"/>
  <c r="C59" i="120"/>
  <c r="G64" i="120" s="1"/>
  <c r="I64" i="120" s="1"/>
  <c r="C58" i="120"/>
  <c r="G63" i="120" s="1"/>
  <c r="I63" i="120" s="1"/>
  <c r="C57" i="120"/>
  <c r="G62" i="120" s="1"/>
  <c r="I62" i="120" s="1"/>
  <c r="C56" i="120"/>
  <c r="G61" i="120" s="1"/>
  <c r="I61" i="120" s="1"/>
  <c r="C55" i="120"/>
  <c r="G60" i="120" s="1"/>
  <c r="I60" i="120" s="1"/>
  <c r="C54" i="120"/>
  <c r="G59" i="120" s="1"/>
  <c r="I59" i="120" s="1"/>
  <c r="C53" i="120"/>
  <c r="G58" i="120" s="1"/>
  <c r="I58" i="120" s="1"/>
  <c r="C52" i="120"/>
  <c r="G57" i="120" s="1"/>
  <c r="I57" i="120" s="1"/>
  <c r="C51" i="120"/>
  <c r="G56" i="120" s="1"/>
  <c r="I56" i="120" s="1"/>
  <c r="C50" i="120"/>
  <c r="G55" i="120" s="1"/>
  <c r="I55" i="120" s="1"/>
  <c r="C49" i="120"/>
  <c r="G54" i="120" s="1"/>
  <c r="I54" i="120" s="1"/>
  <c r="C48" i="120"/>
  <c r="G53" i="120" s="1"/>
  <c r="I53" i="120" s="1"/>
  <c r="C47" i="120"/>
  <c r="G52" i="120" s="1"/>
  <c r="I52" i="120" s="1"/>
  <c r="C46" i="120"/>
  <c r="G51" i="120" s="1"/>
  <c r="I51" i="120" s="1"/>
  <c r="C45" i="120"/>
  <c r="G50" i="120" s="1"/>
  <c r="I50" i="120" s="1"/>
  <c r="C44" i="120"/>
  <c r="G49" i="120" s="1"/>
  <c r="I49" i="120" s="1"/>
  <c r="C43" i="120"/>
  <c r="G48" i="120" s="1"/>
  <c r="I48" i="120" s="1"/>
  <c r="C42" i="120"/>
  <c r="G47" i="120" s="1"/>
  <c r="I47" i="120" s="1"/>
  <c r="C41" i="120"/>
  <c r="G46" i="120" s="1"/>
  <c r="I46" i="120" s="1"/>
  <c r="C40" i="120"/>
  <c r="G45" i="120" s="1"/>
  <c r="I45" i="120" s="1"/>
  <c r="C39" i="120"/>
  <c r="G44" i="120" s="1"/>
  <c r="I44" i="120" s="1"/>
  <c r="C38" i="120"/>
  <c r="G43" i="120" s="1"/>
  <c r="I43" i="120" s="1"/>
  <c r="C37" i="120"/>
  <c r="G42" i="120" s="1"/>
  <c r="I42" i="120" s="1"/>
  <c r="C36" i="120"/>
  <c r="G41" i="120" s="1"/>
  <c r="I41" i="120" s="1"/>
  <c r="C35" i="120"/>
  <c r="G40" i="120" s="1"/>
  <c r="I40" i="120" s="1"/>
  <c r="C34" i="120"/>
  <c r="G39" i="120" s="1"/>
  <c r="I39" i="120" s="1"/>
  <c r="C33" i="120"/>
  <c r="G38" i="120" s="1"/>
  <c r="I38" i="120" s="1"/>
  <c r="C32" i="120"/>
  <c r="G37" i="120" s="1"/>
  <c r="I37" i="120" s="1"/>
  <c r="C31" i="120"/>
  <c r="G36" i="120" s="1"/>
  <c r="I36" i="120" s="1"/>
  <c r="C30" i="120"/>
  <c r="G35" i="120" s="1"/>
  <c r="I35" i="120" s="1"/>
  <c r="C29" i="120"/>
  <c r="G34" i="120" s="1"/>
  <c r="I34" i="120" s="1"/>
  <c r="C28" i="120"/>
  <c r="G33" i="120" s="1"/>
  <c r="I33" i="120" s="1"/>
  <c r="C27" i="120"/>
  <c r="G32" i="120" s="1"/>
  <c r="I32" i="120" s="1"/>
  <c r="C26" i="120"/>
  <c r="G31" i="120" s="1"/>
  <c r="I31" i="120" s="1"/>
  <c r="C25" i="120"/>
  <c r="G30" i="120" s="1"/>
  <c r="I30" i="120" s="1"/>
  <c r="C24" i="120"/>
  <c r="G29" i="120" s="1"/>
  <c r="I29" i="120" s="1"/>
  <c r="C23" i="120"/>
  <c r="G28" i="120" s="1"/>
  <c r="I28" i="120" s="1"/>
  <c r="C22" i="120"/>
  <c r="G27" i="120" s="1"/>
  <c r="I27" i="120" s="1"/>
  <c r="C21" i="120"/>
  <c r="G26" i="120" s="1"/>
  <c r="I26" i="120" s="1"/>
  <c r="C20" i="120"/>
  <c r="G25" i="120" s="1"/>
  <c r="I25" i="120" s="1"/>
  <c r="C19" i="120"/>
  <c r="G24" i="120" s="1"/>
  <c r="I24" i="120" s="1"/>
  <c r="C18" i="120"/>
  <c r="G23" i="120" s="1"/>
  <c r="I23" i="120" s="1"/>
  <c r="C17" i="120"/>
  <c r="G22" i="120" s="1"/>
  <c r="I22" i="120" s="1"/>
  <c r="C16" i="120"/>
  <c r="G21" i="120" s="1"/>
  <c r="I21" i="120" s="1"/>
  <c r="C15" i="120"/>
  <c r="G20" i="120" s="1"/>
  <c r="I20" i="120" s="1"/>
  <c r="C14" i="120"/>
  <c r="G19" i="120" s="1"/>
  <c r="I19" i="120" s="1"/>
  <c r="C13" i="120"/>
  <c r="G18" i="120" s="1"/>
  <c r="I18" i="120" s="1"/>
  <c r="C12" i="120"/>
  <c r="G17" i="120" s="1"/>
  <c r="I17" i="120" s="1"/>
  <c r="C11" i="120"/>
  <c r="G16" i="120" s="1"/>
  <c r="I16" i="120" s="1"/>
  <c r="C10" i="120"/>
  <c r="G15" i="120" s="1"/>
  <c r="I15" i="120" s="1"/>
  <c r="C9" i="120"/>
  <c r="G14" i="120" s="1"/>
  <c r="I14" i="120" s="1"/>
  <c r="C8" i="120"/>
  <c r="G13" i="120" s="1"/>
  <c r="I13" i="120" s="1"/>
  <c r="C7" i="120"/>
  <c r="G12" i="120" s="1"/>
  <c r="I12" i="120" s="1"/>
  <c r="C6" i="120"/>
  <c r="G11" i="120" s="1"/>
  <c r="I11" i="120" s="1"/>
  <c r="C5" i="120"/>
  <c r="G10" i="120" s="1"/>
  <c r="I10" i="120" s="1"/>
  <c r="C4" i="120"/>
  <c r="G9" i="120" s="1"/>
  <c r="I9" i="120" s="1"/>
  <c r="C3" i="120"/>
  <c r="G8" i="120" s="1"/>
  <c r="I8" i="120" s="1"/>
  <c r="C2" i="120"/>
  <c r="G7" i="120" s="1"/>
  <c r="I7" i="120" s="1"/>
  <c r="C1" i="120"/>
  <c r="G6" i="120" s="1"/>
  <c r="I6" i="120" s="1"/>
  <c r="G39" i="111"/>
  <c r="E39" i="111"/>
  <c r="E6" i="115"/>
  <c r="F6" i="115" s="1"/>
  <c r="BE6" i="119"/>
  <c r="BF6" i="119" s="1"/>
  <c r="BC6" i="119"/>
  <c r="BD6" i="119" s="1"/>
  <c r="BA6" i="119"/>
  <c r="BB6" i="119" s="1"/>
  <c r="AY6" i="119"/>
  <c r="AZ6" i="119" s="1"/>
  <c r="AW6" i="119"/>
  <c r="AX6" i="119" s="1"/>
  <c r="O6" i="119"/>
  <c r="P6" i="119" s="1"/>
  <c r="M6" i="119"/>
  <c r="N6" i="119" s="1"/>
  <c r="K6" i="119"/>
  <c r="I6" i="119"/>
  <c r="J6" i="119" s="1"/>
  <c r="G6" i="119"/>
  <c r="H6" i="119" s="1"/>
  <c r="E6" i="119"/>
  <c r="F6" i="119" s="1"/>
  <c r="L6" i="119"/>
  <c r="BE6" i="118"/>
  <c r="BF6" i="118" s="1"/>
  <c r="BC6" i="118"/>
  <c r="BD6" i="118" s="1"/>
  <c r="BA6" i="118"/>
  <c r="BB6" i="118" s="1"/>
  <c r="AY6" i="118"/>
  <c r="AZ6" i="118" s="1"/>
  <c r="AW6" i="118"/>
  <c r="AX6" i="118" s="1"/>
  <c r="O6" i="118"/>
  <c r="P6" i="118" s="1"/>
  <c r="M6" i="118"/>
  <c r="K6" i="118"/>
  <c r="L6" i="118" s="1"/>
  <c r="I6" i="118"/>
  <c r="J6" i="118" s="1"/>
  <c r="G6" i="118"/>
  <c r="H6" i="118" s="1"/>
  <c r="K53" i="111" s="1"/>
  <c r="E6" i="118"/>
  <c r="F6" i="118" s="1"/>
  <c r="N6" i="118"/>
  <c r="BE6" i="117"/>
  <c r="BF6" i="117" s="1"/>
  <c r="BC6" i="117"/>
  <c r="BD6" i="117" s="1"/>
  <c r="BA6" i="117"/>
  <c r="BB6" i="117" s="1"/>
  <c r="AY6" i="117"/>
  <c r="AZ6" i="117" s="1"/>
  <c r="AW6" i="117"/>
  <c r="AX6" i="117" s="1"/>
  <c r="O6" i="117"/>
  <c r="P6" i="117" s="1"/>
  <c r="M6" i="117"/>
  <c r="N6" i="117" s="1"/>
  <c r="K6" i="117"/>
  <c r="L6" i="117" s="1"/>
  <c r="I6" i="117"/>
  <c r="J6" i="117" s="1"/>
  <c r="G6" i="117"/>
  <c r="H6" i="117" s="1"/>
  <c r="I53" i="111" s="1"/>
  <c r="E6" i="117"/>
  <c r="F6" i="117" s="1"/>
  <c r="BE6" i="116"/>
  <c r="BF6" i="116" s="1"/>
  <c r="BC6" i="116"/>
  <c r="BD6" i="116" s="1"/>
  <c r="BA6" i="116"/>
  <c r="BB6" i="116" s="1"/>
  <c r="AY6" i="116"/>
  <c r="AZ6" i="116" s="1"/>
  <c r="AW6" i="116"/>
  <c r="AX6" i="116" s="1"/>
  <c r="AU6" i="116"/>
  <c r="AV6" i="116" s="1"/>
  <c r="O6" i="116"/>
  <c r="P6" i="116" s="1"/>
  <c r="M6" i="116"/>
  <c r="K6" i="116"/>
  <c r="L6" i="116" s="1"/>
  <c r="I6" i="116"/>
  <c r="J6" i="116" s="1"/>
  <c r="G6" i="116"/>
  <c r="H6" i="116" s="1"/>
  <c r="E6" i="116"/>
  <c r="F6" i="116" s="1"/>
  <c r="N6" i="116"/>
  <c r="BF6" i="115"/>
  <c r="BD6" i="115"/>
  <c r="BB6" i="115"/>
  <c r="AZ6" i="115"/>
  <c r="AX6" i="115"/>
  <c r="BE6" i="115"/>
  <c r="BC6" i="115"/>
  <c r="BA6" i="115"/>
  <c r="AY6" i="115"/>
  <c r="AW6" i="115"/>
  <c r="P6" i="115"/>
  <c r="N6" i="115"/>
  <c r="L6" i="115"/>
  <c r="J6" i="115"/>
  <c r="H6" i="115"/>
  <c r="O6" i="115"/>
  <c r="M6" i="115"/>
  <c r="K6" i="115"/>
  <c r="I6" i="115"/>
  <c r="G6" i="115"/>
  <c r="AS41" i="119"/>
  <c r="Q41" i="119"/>
  <c r="AE41" i="119" s="1"/>
  <c r="AS40" i="119"/>
  <c r="AE40" i="119"/>
  <c r="Q40" i="119"/>
  <c r="AS39" i="119"/>
  <c r="AE39" i="119"/>
  <c r="Q39" i="119"/>
  <c r="AS38" i="119"/>
  <c r="Q38" i="119"/>
  <c r="AE38" i="119" s="1"/>
  <c r="AS37" i="119"/>
  <c r="Q37" i="119"/>
  <c r="AE37" i="119" s="1"/>
  <c r="AS36" i="119"/>
  <c r="AE36" i="119"/>
  <c r="Q36" i="119"/>
  <c r="AS35" i="119"/>
  <c r="AE35" i="119"/>
  <c r="Q35" i="119"/>
  <c r="AS34" i="119"/>
  <c r="Q34" i="119"/>
  <c r="AE34" i="119" s="1"/>
  <c r="AS33" i="119"/>
  <c r="AE33" i="119"/>
  <c r="Q33" i="119"/>
  <c r="AS32" i="119"/>
  <c r="AE32" i="119"/>
  <c r="Q32" i="119"/>
  <c r="AS31" i="119"/>
  <c r="AE31" i="119"/>
  <c r="Q31" i="119"/>
  <c r="AS30" i="119"/>
  <c r="Q30" i="119"/>
  <c r="AE30" i="119" s="1"/>
  <c r="AS29" i="119"/>
  <c r="AE29" i="119"/>
  <c r="Q29" i="119"/>
  <c r="AS28" i="119"/>
  <c r="AE28" i="119"/>
  <c r="Q28" i="119"/>
  <c r="AS27" i="119"/>
  <c r="AE27" i="119"/>
  <c r="Q27" i="119"/>
  <c r="AS26" i="119"/>
  <c r="Q26" i="119"/>
  <c r="AE26" i="119" s="1"/>
  <c r="AS25" i="119"/>
  <c r="AE25" i="119"/>
  <c r="Q25" i="119"/>
  <c r="AS24" i="119"/>
  <c r="AE24" i="119"/>
  <c r="Q24" i="119"/>
  <c r="AS23" i="119"/>
  <c r="AE23" i="119"/>
  <c r="Q23" i="119"/>
  <c r="AS22" i="119"/>
  <c r="Q22" i="119"/>
  <c r="AE22" i="119" s="1"/>
  <c r="AS21" i="119"/>
  <c r="AE21" i="119"/>
  <c r="Q21" i="119"/>
  <c r="AS20" i="119"/>
  <c r="AE20" i="119"/>
  <c r="Q20" i="119"/>
  <c r="AS19" i="119"/>
  <c r="AE19" i="119"/>
  <c r="Q19" i="119"/>
  <c r="AS18" i="119"/>
  <c r="Q18" i="119"/>
  <c r="AE18" i="119" s="1"/>
  <c r="AS17" i="119"/>
  <c r="AE17" i="119"/>
  <c r="Q17" i="119"/>
  <c r="AS16" i="119"/>
  <c r="AE16" i="119"/>
  <c r="Q16" i="119"/>
  <c r="AS15" i="119"/>
  <c r="AE15" i="119"/>
  <c r="Q15" i="119"/>
  <c r="AS14" i="119"/>
  <c r="Q14" i="119"/>
  <c r="AE14" i="119" s="1"/>
  <c r="AS13" i="119"/>
  <c r="AE13" i="119"/>
  <c r="Q13" i="119"/>
  <c r="AS12" i="119"/>
  <c r="AE12" i="119"/>
  <c r="Q12" i="119"/>
  <c r="AS11" i="119"/>
  <c r="AE11" i="119"/>
  <c r="Q11" i="119"/>
  <c r="AS10" i="119"/>
  <c r="Q10" i="119"/>
  <c r="AE10" i="119" s="1"/>
  <c r="AS9" i="119"/>
  <c r="AE9" i="119"/>
  <c r="Q9" i="119"/>
  <c r="AS8" i="119"/>
  <c r="AE8" i="119"/>
  <c r="Q8" i="119"/>
  <c r="AS7" i="119"/>
  <c r="AE7" i="119"/>
  <c r="Q7" i="119"/>
  <c r="AS6" i="119"/>
  <c r="AQ6" i="119"/>
  <c r="AR6" i="119" s="1"/>
  <c r="AP6" i="119"/>
  <c r="AO6" i="119"/>
  <c r="AM6" i="119"/>
  <c r="AN6" i="119" s="1"/>
  <c r="AL6" i="119"/>
  <c r="AK6" i="119"/>
  <c r="AI6" i="119"/>
  <c r="AJ6" i="119" s="1"/>
  <c r="AD6" i="119"/>
  <c r="AC6" i="119"/>
  <c r="AB6" i="119"/>
  <c r="AA6" i="119"/>
  <c r="Z6" i="119"/>
  <c r="Y6" i="119"/>
  <c r="X6" i="119"/>
  <c r="W6" i="119"/>
  <c r="V6" i="119"/>
  <c r="U6" i="119"/>
  <c r="Q6" i="119"/>
  <c r="AE6" i="119" s="1"/>
  <c r="AS41" i="118"/>
  <c r="Q41" i="118"/>
  <c r="AE41" i="118" s="1"/>
  <c r="AS40" i="118"/>
  <c r="Q40" i="118"/>
  <c r="AE40" i="118" s="1"/>
  <c r="AS39" i="118"/>
  <c r="AE39" i="118"/>
  <c r="Q39" i="118"/>
  <c r="AS38" i="118"/>
  <c r="Q38" i="118"/>
  <c r="AE38" i="118" s="1"/>
  <c r="AS37" i="118"/>
  <c r="Q37" i="118"/>
  <c r="AE37" i="118" s="1"/>
  <c r="AS36" i="118"/>
  <c r="Q36" i="118"/>
  <c r="AE36" i="118" s="1"/>
  <c r="AS35" i="118"/>
  <c r="AE35" i="118"/>
  <c r="Q35" i="118"/>
  <c r="AS34" i="118"/>
  <c r="Q34" i="118"/>
  <c r="AE34" i="118" s="1"/>
  <c r="AS33" i="118"/>
  <c r="Q33" i="118"/>
  <c r="AE33" i="118" s="1"/>
  <c r="AS32" i="118"/>
  <c r="Q32" i="118"/>
  <c r="AE32" i="118" s="1"/>
  <c r="AS31" i="118"/>
  <c r="AE31" i="118"/>
  <c r="Q31" i="118"/>
  <c r="AS30" i="118"/>
  <c r="Q30" i="118"/>
  <c r="AE30" i="118" s="1"/>
  <c r="AS29" i="118"/>
  <c r="Q29" i="118"/>
  <c r="AE29" i="118" s="1"/>
  <c r="AS28" i="118"/>
  <c r="Q28" i="118"/>
  <c r="AE28" i="118" s="1"/>
  <c r="AS27" i="118"/>
  <c r="AE27" i="118"/>
  <c r="Q27" i="118"/>
  <c r="AS26" i="118"/>
  <c r="Q26" i="118"/>
  <c r="AE26" i="118" s="1"/>
  <c r="AS25" i="118"/>
  <c r="Q25" i="118"/>
  <c r="AE25" i="118" s="1"/>
  <c r="AS24" i="118"/>
  <c r="Q24" i="118"/>
  <c r="AE24" i="118" s="1"/>
  <c r="AS23" i="118"/>
  <c r="AE23" i="118"/>
  <c r="Q23" i="118"/>
  <c r="AS22" i="118"/>
  <c r="Q22" i="118"/>
  <c r="AE22" i="118" s="1"/>
  <c r="AS21" i="118"/>
  <c r="Q21" i="118"/>
  <c r="AE21" i="118" s="1"/>
  <c r="AS20" i="118"/>
  <c r="Q20" i="118"/>
  <c r="AE20" i="118" s="1"/>
  <c r="AS19" i="118"/>
  <c r="AE19" i="118"/>
  <c r="Q19" i="118"/>
  <c r="AS18" i="118"/>
  <c r="Q18" i="118"/>
  <c r="AE18" i="118" s="1"/>
  <c r="AS17" i="118"/>
  <c r="Q17" i="118"/>
  <c r="AE17" i="118" s="1"/>
  <c r="AS16" i="118"/>
  <c r="AE16" i="118"/>
  <c r="Q16" i="118"/>
  <c r="AS15" i="118"/>
  <c r="AE15" i="118"/>
  <c r="Q15" i="118"/>
  <c r="AS14" i="118"/>
  <c r="Q14" i="118"/>
  <c r="AE14" i="118" s="1"/>
  <c r="AS13" i="118"/>
  <c r="Q13" i="118"/>
  <c r="AE13" i="118" s="1"/>
  <c r="AS12" i="118"/>
  <c r="AE12" i="118"/>
  <c r="Q12" i="118"/>
  <c r="AS11" i="118"/>
  <c r="AE11" i="118"/>
  <c r="Q11" i="118"/>
  <c r="AS10" i="118"/>
  <c r="Q10" i="118"/>
  <c r="AE10" i="118" s="1"/>
  <c r="AS9" i="118"/>
  <c r="Q9" i="118"/>
  <c r="AE9" i="118" s="1"/>
  <c r="AS8" i="118"/>
  <c r="AE8" i="118"/>
  <c r="Q8" i="118"/>
  <c r="AS7" i="118"/>
  <c r="AE7" i="118"/>
  <c r="Q7" i="118"/>
  <c r="AS6" i="118"/>
  <c r="AQ6" i="118"/>
  <c r="AR6" i="118" s="1"/>
  <c r="AO6" i="118"/>
  <c r="AP6" i="118" s="1"/>
  <c r="AM6" i="118"/>
  <c r="AN6" i="118" s="1"/>
  <c r="AK6" i="118"/>
  <c r="AL6" i="118" s="1"/>
  <c r="AI6" i="118"/>
  <c r="AJ6" i="118" s="1"/>
  <c r="AD6" i="118"/>
  <c r="AC6" i="118"/>
  <c r="AB6" i="118"/>
  <c r="AA6" i="118"/>
  <c r="Z6" i="118"/>
  <c r="Y6" i="118"/>
  <c r="X6" i="118"/>
  <c r="W6" i="118"/>
  <c r="V6" i="118"/>
  <c r="U6" i="118"/>
  <c r="Q6" i="118"/>
  <c r="AE6" i="118" s="1"/>
  <c r="AS41" i="117"/>
  <c r="Q41" i="117"/>
  <c r="AE41" i="117" s="1"/>
  <c r="AS40" i="117"/>
  <c r="AE40" i="117"/>
  <c r="Q40" i="117"/>
  <c r="AS39" i="117"/>
  <c r="AE39" i="117"/>
  <c r="Q39" i="117"/>
  <c r="AS38" i="117"/>
  <c r="Q38" i="117"/>
  <c r="AE38" i="117" s="1"/>
  <c r="AS37" i="117"/>
  <c r="Q37" i="117"/>
  <c r="AE37" i="117" s="1"/>
  <c r="AS36" i="117"/>
  <c r="AE36" i="117"/>
  <c r="Q36" i="117"/>
  <c r="AS35" i="117"/>
  <c r="AE35" i="117"/>
  <c r="Q35" i="117"/>
  <c r="AS34" i="117"/>
  <c r="Q34" i="117"/>
  <c r="AE34" i="117" s="1"/>
  <c r="AS33" i="117"/>
  <c r="Q33" i="117"/>
  <c r="AE33" i="117" s="1"/>
  <c r="AS32" i="117"/>
  <c r="AE32" i="117"/>
  <c r="Q32" i="117"/>
  <c r="AS31" i="117"/>
  <c r="AE31" i="117"/>
  <c r="Q31" i="117"/>
  <c r="AS30" i="117"/>
  <c r="Q30" i="117"/>
  <c r="AE30" i="117" s="1"/>
  <c r="AS29" i="117"/>
  <c r="Q29" i="117"/>
  <c r="AE29" i="117" s="1"/>
  <c r="AS28" i="117"/>
  <c r="AE28" i="117"/>
  <c r="Q28" i="117"/>
  <c r="AS27" i="117"/>
  <c r="AE27" i="117"/>
  <c r="Q27" i="117"/>
  <c r="AS26" i="117"/>
  <c r="Q26" i="117"/>
  <c r="AE26" i="117" s="1"/>
  <c r="AS25" i="117"/>
  <c r="Q25" i="117"/>
  <c r="AE25" i="117" s="1"/>
  <c r="AS24" i="117"/>
  <c r="AE24" i="117"/>
  <c r="Q24" i="117"/>
  <c r="AS23" i="117"/>
  <c r="AE23" i="117"/>
  <c r="Q23" i="117"/>
  <c r="AS22" i="117"/>
  <c r="Q22" i="117"/>
  <c r="AE22" i="117" s="1"/>
  <c r="AS21" i="117"/>
  <c r="Q21" i="117"/>
  <c r="AE21" i="117" s="1"/>
  <c r="AS20" i="117"/>
  <c r="AE20" i="117"/>
  <c r="Q20" i="117"/>
  <c r="AS19" i="117"/>
  <c r="AE19" i="117"/>
  <c r="Q19" i="117"/>
  <c r="AS18" i="117"/>
  <c r="Q18" i="117"/>
  <c r="AE18" i="117" s="1"/>
  <c r="AS17" i="117"/>
  <c r="Q17" i="117"/>
  <c r="AE17" i="117" s="1"/>
  <c r="AS16" i="117"/>
  <c r="AE16" i="117"/>
  <c r="Q16" i="117"/>
  <c r="AS15" i="117"/>
  <c r="AE15" i="117"/>
  <c r="Q15" i="117"/>
  <c r="AS14" i="117"/>
  <c r="Q14" i="117"/>
  <c r="AE14" i="117" s="1"/>
  <c r="AS13" i="117"/>
  <c r="Q13" i="117"/>
  <c r="AE13" i="117" s="1"/>
  <c r="AS12" i="117"/>
  <c r="AE12" i="117"/>
  <c r="Q12" i="117"/>
  <c r="AS11" i="117"/>
  <c r="AE11" i="117"/>
  <c r="Q11" i="117"/>
  <c r="AS10" i="117"/>
  <c r="Q10" i="117"/>
  <c r="AE10" i="117" s="1"/>
  <c r="AS9" i="117"/>
  <c r="Q9" i="117"/>
  <c r="AE9" i="117" s="1"/>
  <c r="AS8" i="117"/>
  <c r="AE8" i="117"/>
  <c r="Q8" i="117"/>
  <c r="AS7" i="117"/>
  <c r="AE7" i="117"/>
  <c r="Q7" i="117"/>
  <c r="AS6" i="117"/>
  <c r="AQ6" i="117"/>
  <c r="AR6" i="117" s="1"/>
  <c r="AP6" i="117"/>
  <c r="AO6" i="117"/>
  <c r="AM6" i="117"/>
  <c r="AN6" i="117" s="1"/>
  <c r="AL6" i="117"/>
  <c r="AK6" i="117"/>
  <c r="AI6" i="117"/>
  <c r="AJ6" i="117" s="1"/>
  <c r="AC6" i="117"/>
  <c r="AD6" i="117" s="1"/>
  <c r="AB6" i="117"/>
  <c r="AA6" i="117"/>
  <c r="Y6" i="117"/>
  <c r="Z6" i="117" s="1"/>
  <c r="X6" i="117"/>
  <c r="W6" i="117"/>
  <c r="U6" i="117"/>
  <c r="V6" i="117" s="1"/>
  <c r="Q6" i="117"/>
  <c r="AE6" i="117" s="1"/>
  <c r="AS41" i="116"/>
  <c r="Q41" i="116"/>
  <c r="AE41" i="116" s="1"/>
  <c r="AS40" i="116"/>
  <c r="AE40" i="116"/>
  <c r="Q40" i="116"/>
  <c r="AS39" i="116"/>
  <c r="AE39" i="116"/>
  <c r="Q39" i="116"/>
  <c r="AS38" i="116"/>
  <c r="Q38" i="116"/>
  <c r="AE38" i="116" s="1"/>
  <c r="AS37" i="116"/>
  <c r="Q37" i="116"/>
  <c r="AE37" i="116" s="1"/>
  <c r="AS36" i="116"/>
  <c r="AE36" i="116"/>
  <c r="Q36" i="116"/>
  <c r="AS35" i="116"/>
  <c r="AE35" i="116"/>
  <c r="Q35" i="116"/>
  <c r="AS34" i="116"/>
  <c r="Q34" i="116"/>
  <c r="AE34" i="116" s="1"/>
  <c r="AS33" i="116"/>
  <c r="Q33" i="116"/>
  <c r="AE33" i="116" s="1"/>
  <c r="AS32" i="116"/>
  <c r="AE32" i="116"/>
  <c r="Q32" i="116"/>
  <c r="AS31" i="116"/>
  <c r="AE31" i="116"/>
  <c r="Q31" i="116"/>
  <c r="AS30" i="116"/>
  <c r="Q30" i="116"/>
  <c r="AE30" i="116" s="1"/>
  <c r="AS29" i="116"/>
  <c r="Q29" i="116"/>
  <c r="AE29" i="116" s="1"/>
  <c r="AS28" i="116"/>
  <c r="AE28" i="116"/>
  <c r="Q28" i="116"/>
  <c r="AS27" i="116"/>
  <c r="AE27" i="116"/>
  <c r="Q27" i="116"/>
  <c r="AS26" i="116"/>
  <c r="Q26" i="116"/>
  <c r="AE26" i="116" s="1"/>
  <c r="AS25" i="116"/>
  <c r="Q25" i="116"/>
  <c r="AE25" i="116" s="1"/>
  <c r="AS24" i="116"/>
  <c r="AE24" i="116"/>
  <c r="Q24" i="116"/>
  <c r="AS23" i="116"/>
  <c r="AE23" i="116"/>
  <c r="Q23" i="116"/>
  <c r="AS22" i="116"/>
  <c r="Q22" i="116"/>
  <c r="AE22" i="116" s="1"/>
  <c r="AS21" i="116"/>
  <c r="Q21" i="116"/>
  <c r="AE21" i="116" s="1"/>
  <c r="AS20" i="116"/>
  <c r="AE20" i="116"/>
  <c r="Q20" i="116"/>
  <c r="AS19" i="116"/>
  <c r="AE19" i="116"/>
  <c r="Q19" i="116"/>
  <c r="AS18" i="116"/>
  <c r="Q18" i="116"/>
  <c r="AE18" i="116" s="1"/>
  <c r="AS17" i="116"/>
  <c r="Q17" i="116"/>
  <c r="AE17" i="116" s="1"/>
  <c r="AS16" i="116"/>
  <c r="AE16" i="116"/>
  <c r="Q16" i="116"/>
  <c r="AS15" i="116"/>
  <c r="AE15" i="116"/>
  <c r="Q15" i="116"/>
  <c r="AS14" i="116"/>
  <c r="Q14" i="116"/>
  <c r="AE14" i="116" s="1"/>
  <c r="AS13" i="116"/>
  <c r="AE13" i="116"/>
  <c r="Q13" i="116"/>
  <c r="AS12" i="116"/>
  <c r="AE12" i="116"/>
  <c r="Q12" i="116"/>
  <c r="AS11" i="116"/>
  <c r="AE11" i="116"/>
  <c r="Q11" i="116"/>
  <c r="AS10" i="116"/>
  <c r="Q10" i="116"/>
  <c r="AE10" i="116" s="1"/>
  <c r="AS9" i="116"/>
  <c r="AE9" i="116"/>
  <c r="Q9" i="116"/>
  <c r="AS8" i="116"/>
  <c r="AE8" i="116"/>
  <c r="Q8" i="116"/>
  <c r="AS7" i="116"/>
  <c r="AE7" i="116"/>
  <c r="Q7" i="116"/>
  <c r="AS6" i="116"/>
  <c r="AQ6" i="116"/>
  <c r="AR6" i="116" s="1"/>
  <c r="AP6" i="116"/>
  <c r="AO6" i="116"/>
  <c r="AM6" i="116"/>
  <c r="AN6" i="116" s="1"/>
  <c r="AL6" i="116"/>
  <c r="AK6" i="116"/>
  <c r="AI6" i="116"/>
  <c r="AJ6" i="116" s="1"/>
  <c r="AD6" i="116"/>
  <c r="AC6" i="116"/>
  <c r="AB6" i="116"/>
  <c r="AA6" i="116"/>
  <c r="Z6" i="116"/>
  <c r="Y6" i="116"/>
  <c r="X6" i="116"/>
  <c r="W6" i="116"/>
  <c r="V6" i="116"/>
  <c r="U6" i="116"/>
  <c r="Q6" i="116"/>
  <c r="AE6" i="116" s="1"/>
  <c r="AE7" i="115"/>
  <c r="AE8" i="115"/>
  <c r="AE9" i="115"/>
  <c r="AE10" i="115"/>
  <c r="AE11" i="115"/>
  <c r="AE12" i="115"/>
  <c r="AE13" i="115"/>
  <c r="AE14" i="115"/>
  <c r="AE15" i="115"/>
  <c r="AE16" i="115"/>
  <c r="AE17" i="115"/>
  <c r="AE18" i="115"/>
  <c r="AE19" i="115"/>
  <c r="AE20" i="115"/>
  <c r="AE21" i="115"/>
  <c r="AE22" i="115"/>
  <c r="AE23" i="115"/>
  <c r="AE24" i="115"/>
  <c r="AE25" i="115"/>
  <c r="AE26" i="115"/>
  <c r="AE27" i="115"/>
  <c r="AE28" i="115"/>
  <c r="AE29" i="115"/>
  <c r="AE30" i="115"/>
  <c r="AE31" i="115"/>
  <c r="AE32" i="115"/>
  <c r="AE33" i="115"/>
  <c r="AE34" i="115"/>
  <c r="AE35" i="115"/>
  <c r="AE36" i="115"/>
  <c r="AE37" i="115"/>
  <c r="AE38" i="115"/>
  <c r="AE39" i="115"/>
  <c r="AE40" i="115"/>
  <c r="AE41" i="115"/>
  <c r="AE6" i="115"/>
  <c r="Q7" i="115"/>
  <c r="Q8" i="115"/>
  <c r="Q9" i="115"/>
  <c r="Q10" i="115"/>
  <c r="Q11" i="115"/>
  <c r="Q12" i="115"/>
  <c r="Q13" i="115"/>
  <c r="Q14" i="115"/>
  <c r="Q15" i="115"/>
  <c r="Q16" i="115"/>
  <c r="Q17" i="115"/>
  <c r="Q18" i="115"/>
  <c r="Q19" i="115"/>
  <c r="Q20" i="115"/>
  <c r="Q21" i="115"/>
  <c r="Q22" i="115"/>
  <c r="Q23" i="115"/>
  <c r="Q24" i="115"/>
  <c r="Q25" i="115"/>
  <c r="Q26" i="115"/>
  <c r="Q27" i="115"/>
  <c r="Q28" i="115"/>
  <c r="Q29" i="115"/>
  <c r="Q30" i="115"/>
  <c r="Q31" i="115"/>
  <c r="Q32" i="115"/>
  <c r="Q33" i="115"/>
  <c r="Q34" i="115"/>
  <c r="Q35" i="115"/>
  <c r="Q36" i="115"/>
  <c r="Q37" i="115"/>
  <c r="Q38" i="115"/>
  <c r="Q39" i="115"/>
  <c r="Q40" i="115"/>
  <c r="Q41" i="115"/>
  <c r="Q6" i="115"/>
  <c r="AS7" i="115"/>
  <c r="AS8" i="115"/>
  <c r="AS9" i="115"/>
  <c r="AS10" i="115"/>
  <c r="AS11" i="115"/>
  <c r="AS12" i="115"/>
  <c r="AS13" i="115"/>
  <c r="AS14" i="115"/>
  <c r="AS15" i="115"/>
  <c r="AS16" i="115"/>
  <c r="AS17" i="115"/>
  <c r="AS18" i="115"/>
  <c r="AS19" i="115"/>
  <c r="AS20" i="115"/>
  <c r="AS21" i="115"/>
  <c r="AS22" i="115"/>
  <c r="AS23" i="115"/>
  <c r="AS24" i="115"/>
  <c r="AS25" i="115"/>
  <c r="AS26" i="115"/>
  <c r="AS27" i="115"/>
  <c r="AS28" i="115"/>
  <c r="AS29" i="115"/>
  <c r="AS30" i="115"/>
  <c r="AS31" i="115"/>
  <c r="AS32" i="115"/>
  <c r="AS33" i="115"/>
  <c r="AS34" i="115"/>
  <c r="AS35" i="115"/>
  <c r="AS36" i="115"/>
  <c r="AS37" i="115"/>
  <c r="AS38" i="115"/>
  <c r="AS39" i="115"/>
  <c r="AS40" i="115"/>
  <c r="AS41" i="115"/>
  <c r="AS6" i="115"/>
  <c r="AQ6" i="115"/>
  <c r="AR6" i="115" s="1"/>
  <c r="AO6" i="115"/>
  <c r="AP6" i="115" s="1"/>
  <c r="AM6" i="115"/>
  <c r="AN6" i="115" s="1"/>
  <c r="AK6" i="115"/>
  <c r="AL6" i="115" s="1"/>
  <c r="AI6" i="115"/>
  <c r="AJ6" i="115" s="1"/>
  <c r="AC6" i="115"/>
  <c r="AD6" i="115" s="1"/>
  <c r="AA6" i="115"/>
  <c r="AB6" i="115" s="1"/>
  <c r="Y6" i="115"/>
  <c r="Z6" i="115" s="1"/>
  <c r="W6" i="115"/>
  <c r="X6" i="115" s="1"/>
  <c r="U6" i="115"/>
  <c r="V6" i="115" s="1"/>
  <c r="C289" i="108"/>
  <c r="G294" i="108" s="1"/>
  <c r="C288" i="108"/>
  <c r="G293" i="108" s="1"/>
  <c r="C287" i="108"/>
  <c r="G292" i="108" s="1"/>
  <c r="C286" i="108"/>
  <c r="G291" i="108" s="1"/>
  <c r="C285" i="108"/>
  <c r="G290" i="108" s="1"/>
  <c r="C284" i="108"/>
  <c r="G289" i="108" s="1"/>
  <c r="C283" i="108"/>
  <c r="G288" i="108" s="1"/>
  <c r="C282" i="108"/>
  <c r="G287" i="108" s="1"/>
  <c r="C281" i="108"/>
  <c r="G286" i="108" s="1"/>
  <c r="C280" i="108"/>
  <c r="G285" i="108" s="1"/>
  <c r="C279" i="108"/>
  <c r="G284" i="108" s="1"/>
  <c r="C278" i="108"/>
  <c r="G283" i="108" s="1"/>
  <c r="C277" i="108"/>
  <c r="G282" i="108" s="1"/>
  <c r="C276" i="108"/>
  <c r="G281" i="108" s="1"/>
  <c r="C275" i="108"/>
  <c r="G280" i="108" s="1"/>
  <c r="C274" i="108"/>
  <c r="G279" i="108" s="1"/>
  <c r="C273" i="108"/>
  <c r="G278" i="108" s="1"/>
  <c r="C272" i="108"/>
  <c r="G277" i="108" s="1"/>
  <c r="C271" i="108"/>
  <c r="G276" i="108" s="1"/>
  <c r="C270" i="108"/>
  <c r="G275" i="108" s="1"/>
  <c r="C269" i="108"/>
  <c r="G274" i="108" s="1"/>
  <c r="C268" i="108"/>
  <c r="G273" i="108" s="1"/>
  <c r="C267" i="108"/>
  <c r="G272" i="108" s="1"/>
  <c r="C266" i="108"/>
  <c r="G271" i="108" s="1"/>
  <c r="C265" i="108"/>
  <c r="G270" i="108" s="1"/>
  <c r="C264" i="108"/>
  <c r="G269" i="108" s="1"/>
  <c r="C263" i="108"/>
  <c r="G268" i="108" s="1"/>
  <c r="C262" i="108"/>
  <c r="G267" i="108" s="1"/>
  <c r="C261" i="108"/>
  <c r="G266" i="108" s="1"/>
  <c r="C260" i="108"/>
  <c r="G265" i="108" s="1"/>
  <c r="C259" i="108"/>
  <c r="G264" i="108" s="1"/>
  <c r="C258" i="108"/>
  <c r="G263" i="108" s="1"/>
  <c r="C257" i="108"/>
  <c r="G262" i="108" s="1"/>
  <c r="C256" i="108"/>
  <c r="G261" i="108" s="1"/>
  <c r="C255" i="108"/>
  <c r="G260" i="108" s="1"/>
  <c r="C254" i="108"/>
  <c r="G259" i="108" s="1"/>
  <c r="C253" i="108"/>
  <c r="G258" i="108" s="1"/>
  <c r="C252" i="108"/>
  <c r="G257" i="108" s="1"/>
  <c r="C251" i="108"/>
  <c r="G256" i="108" s="1"/>
  <c r="C250" i="108"/>
  <c r="G255" i="108" s="1"/>
  <c r="C249" i="108"/>
  <c r="G254" i="108" s="1"/>
  <c r="C248" i="108"/>
  <c r="G253" i="108" s="1"/>
  <c r="C247" i="108"/>
  <c r="G252" i="108" s="1"/>
  <c r="C246" i="108"/>
  <c r="G251" i="108" s="1"/>
  <c r="C245" i="108"/>
  <c r="G250" i="108" s="1"/>
  <c r="C244" i="108"/>
  <c r="G249" i="108" s="1"/>
  <c r="C243" i="108"/>
  <c r="G248" i="108" s="1"/>
  <c r="C242" i="108"/>
  <c r="G247" i="108" s="1"/>
  <c r="C241" i="108"/>
  <c r="G246" i="108" s="1"/>
  <c r="C240" i="108"/>
  <c r="G245" i="108" s="1"/>
  <c r="C239" i="108"/>
  <c r="G244" i="108" s="1"/>
  <c r="C238" i="108"/>
  <c r="G243" i="108" s="1"/>
  <c r="C237" i="108"/>
  <c r="G242" i="108" s="1"/>
  <c r="C236" i="108"/>
  <c r="G241" i="108" s="1"/>
  <c r="C235" i="108"/>
  <c r="G240" i="108" s="1"/>
  <c r="C234" i="108"/>
  <c r="G239" i="108" s="1"/>
  <c r="C233" i="108"/>
  <c r="G238" i="108" s="1"/>
  <c r="C232" i="108"/>
  <c r="G237" i="108" s="1"/>
  <c r="C231" i="108"/>
  <c r="G236" i="108" s="1"/>
  <c r="C230" i="108"/>
  <c r="G235" i="108" s="1"/>
  <c r="C229" i="108"/>
  <c r="G234" i="108" s="1"/>
  <c r="C228" i="108"/>
  <c r="G233" i="108" s="1"/>
  <c r="C227" i="108"/>
  <c r="G232" i="108" s="1"/>
  <c r="C226" i="108"/>
  <c r="G231" i="108" s="1"/>
  <c r="C225" i="108"/>
  <c r="G230" i="108" s="1"/>
  <c r="C224" i="108"/>
  <c r="G229" i="108" s="1"/>
  <c r="C223" i="108"/>
  <c r="G228" i="108" s="1"/>
  <c r="C222" i="108"/>
  <c r="G227" i="108" s="1"/>
  <c r="C221" i="108"/>
  <c r="G226" i="108" s="1"/>
  <c r="C220" i="108"/>
  <c r="G225" i="108" s="1"/>
  <c r="C219" i="108"/>
  <c r="G224" i="108" s="1"/>
  <c r="C218" i="108"/>
  <c r="G223" i="108" s="1"/>
  <c r="C217" i="108"/>
  <c r="G222" i="108" s="1"/>
  <c r="C216" i="108"/>
  <c r="G221" i="108" s="1"/>
  <c r="C215" i="108"/>
  <c r="G220" i="108" s="1"/>
  <c r="C214" i="108"/>
  <c r="G219" i="108" s="1"/>
  <c r="C213" i="108"/>
  <c r="G218" i="108" s="1"/>
  <c r="C212" i="108"/>
  <c r="G217" i="108" s="1"/>
  <c r="C211" i="108"/>
  <c r="G216" i="108" s="1"/>
  <c r="C210" i="108"/>
  <c r="G215" i="108" s="1"/>
  <c r="C209" i="108"/>
  <c r="G214" i="108" s="1"/>
  <c r="C208" i="108"/>
  <c r="G213" i="108" s="1"/>
  <c r="C207" i="108"/>
  <c r="G212" i="108" s="1"/>
  <c r="C206" i="108"/>
  <c r="G211" i="108" s="1"/>
  <c r="C205" i="108"/>
  <c r="G210" i="108" s="1"/>
  <c r="C204" i="108"/>
  <c r="G209" i="108" s="1"/>
  <c r="C203" i="108"/>
  <c r="G208" i="108" s="1"/>
  <c r="C202" i="108"/>
  <c r="G207" i="108" s="1"/>
  <c r="C201" i="108"/>
  <c r="G206" i="108" s="1"/>
  <c r="C200" i="108"/>
  <c r="G205" i="108" s="1"/>
  <c r="C199" i="108"/>
  <c r="G204" i="108" s="1"/>
  <c r="C198" i="108"/>
  <c r="G203" i="108" s="1"/>
  <c r="C197" i="108"/>
  <c r="G202" i="108" s="1"/>
  <c r="C196" i="108"/>
  <c r="G201" i="108" s="1"/>
  <c r="C195" i="108"/>
  <c r="G200" i="108" s="1"/>
  <c r="C194" i="108"/>
  <c r="G199" i="108" s="1"/>
  <c r="C193" i="108"/>
  <c r="G198" i="108" s="1"/>
  <c r="C192" i="108"/>
  <c r="G197" i="108" s="1"/>
  <c r="C191" i="108"/>
  <c r="G196" i="108" s="1"/>
  <c r="C190" i="108"/>
  <c r="G195" i="108" s="1"/>
  <c r="C189" i="108"/>
  <c r="G194" i="108" s="1"/>
  <c r="C188" i="108"/>
  <c r="G193" i="108" s="1"/>
  <c r="C187" i="108"/>
  <c r="G192" i="108" s="1"/>
  <c r="C186" i="108"/>
  <c r="G191" i="108" s="1"/>
  <c r="C185" i="108"/>
  <c r="G190" i="108" s="1"/>
  <c r="C184" i="108"/>
  <c r="G189" i="108" s="1"/>
  <c r="C183" i="108"/>
  <c r="G188" i="108" s="1"/>
  <c r="C182" i="108"/>
  <c r="G187" i="108" s="1"/>
  <c r="C181" i="108"/>
  <c r="G186" i="108" s="1"/>
  <c r="C180" i="108"/>
  <c r="G185" i="108" s="1"/>
  <c r="C179" i="108"/>
  <c r="G184" i="108" s="1"/>
  <c r="C178" i="108"/>
  <c r="G183" i="108" s="1"/>
  <c r="C177" i="108"/>
  <c r="G182" i="108" s="1"/>
  <c r="C176" i="108"/>
  <c r="G181" i="108" s="1"/>
  <c r="C175" i="108"/>
  <c r="G180" i="108" s="1"/>
  <c r="C174" i="108"/>
  <c r="G179" i="108" s="1"/>
  <c r="C173" i="108"/>
  <c r="G178" i="108" s="1"/>
  <c r="C172" i="108"/>
  <c r="G177" i="108" s="1"/>
  <c r="C171" i="108"/>
  <c r="G176" i="108" s="1"/>
  <c r="C170" i="108"/>
  <c r="G175" i="108" s="1"/>
  <c r="C169" i="108"/>
  <c r="G174" i="108" s="1"/>
  <c r="C168" i="108"/>
  <c r="G173" i="108" s="1"/>
  <c r="C167" i="108"/>
  <c r="G172" i="108" s="1"/>
  <c r="C166" i="108"/>
  <c r="G171" i="108" s="1"/>
  <c r="C165" i="108"/>
  <c r="G170" i="108" s="1"/>
  <c r="C164" i="108"/>
  <c r="G169" i="108" s="1"/>
  <c r="C163" i="108"/>
  <c r="G168" i="108" s="1"/>
  <c r="C162" i="108"/>
  <c r="G167" i="108" s="1"/>
  <c r="C161" i="108"/>
  <c r="G166" i="108" s="1"/>
  <c r="C160" i="108"/>
  <c r="G165" i="108" s="1"/>
  <c r="C159" i="108"/>
  <c r="G164" i="108" s="1"/>
  <c r="C158" i="108"/>
  <c r="G163" i="108" s="1"/>
  <c r="C157" i="108"/>
  <c r="G162" i="108" s="1"/>
  <c r="C156" i="108"/>
  <c r="G161" i="108" s="1"/>
  <c r="C155" i="108"/>
  <c r="G160" i="108" s="1"/>
  <c r="C154" i="108"/>
  <c r="G159" i="108" s="1"/>
  <c r="C153" i="108"/>
  <c r="G158" i="108" s="1"/>
  <c r="C152" i="108"/>
  <c r="G157" i="108" s="1"/>
  <c r="C151" i="108"/>
  <c r="G156" i="108" s="1"/>
  <c r="C150" i="108"/>
  <c r="G155" i="108" s="1"/>
  <c r="C149" i="108"/>
  <c r="G154" i="108" s="1"/>
  <c r="C148" i="108"/>
  <c r="G153" i="108" s="1"/>
  <c r="C147" i="108"/>
  <c r="G152" i="108" s="1"/>
  <c r="C146" i="108"/>
  <c r="G151" i="108" s="1"/>
  <c r="C145" i="108"/>
  <c r="G150" i="108" s="1"/>
  <c r="C144" i="108"/>
  <c r="G149" i="108" s="1"/>
  <c r="C143" i="108"/>
  <c r="G148" i="108" s="1"/>
  <c r="C142" i="108"/>
  <c r="G147" i="108" s="1"/>
  <c r="C141" i="108"/>
  <c r="G146" i="108" s="1"/>
  <c r="C140" i="108"/>
  <c r="G145" i="108" s="1"/>
  <c r="C139" i="108"/>
  <c r="G144" i="108" s="1"/>
  <c r="C138" i="108"/>
  <c r="G143" i="108" s="1"/>
  <c r="C137" i="108"/>
  <c r="G142" i="108" s="1"/>
  <c r="C136" i="108"/>
  <c r="G141" i="108" s="1"/>
  <c r="C135" i="108"/>
  <c r="G140" i="108" s="1"/>
  <c r="C134" i="108"/>
  <c r="G139" i="108" s="1"/>
  <c r="C133" i="108"/>
  <c r="G138" i="108" s="1"/>
  <c r="C132" i="108"/>
  <c r="G137" i="108" s="1"/>
  <c r="C131" i="108"/>
  <c r="G136" i="108" s="1"/>
  <c r="C130" i="108"/>
  <c r="G135" i="108" s="1"/>
  <c r="C129" i="108"/>
  <c r="G134" i="108" s="1"/>
  <c r="C128" i="108"/>
  <c r="G133" i="108" s="1"/>
  <c r="C127" i="108"/>
  <c r="G132" i="108" s="1"/>
  <c r="C126" i="108"/>
  <c r="G131" i="108" s="1"/>
  <c r="C125" i="108"/>
  <c r="G130" i="108" s="1"/>
  <c r="C124" i="108"/>
  <c r="G129" i="108" s="1"/>
  <c r="C123" i="108"/>
  <c r="G128" i="108" s="1"/>
  <c r="C122" i="108"/>
  <c r="G127" i="108" s="1"/>
  <c r="C121" i="108"/>
  <c r="G126" i="108" s="1"/>
  <c r="C120" i="108"/>
  <c r="G125" i="108" s="1"/>
  <c r="C119" i="108"/>
  <c r="G124" i="108" s="1"/>
  <c r="C118" i="108"/>
  <c r="G123" i="108" s="1"/>
  <c r="C117" i="108"/>
  <c r="G122" i="108" s="1"/>
  <c r="C116" i="108"/>
  <c r="G121" i="108" s="1"/>
  <c r="C115" i="108"/>
  <c r="G120" i="108" s="1"/>
  <c r="C114" i="108"/>
  <c r="G119" i="108" s="1"/>
  <c r="C113" i="108"/>
  <c r="G118" i="108" s="1"/>
  <c r="C112" i="108"/>
  <c r="G117" i="108" s="1"/>
  <c r="C111" i="108"/>
  <c r="G116" i="108" s="1"/>
  <c r="C110" i="108"/>
  <c r="G115" i="108" s="1"/>
  <c r="C109" i="108"/>
  <c r="G114" i="108" s="1"/>
  <c r="C108" i="108"/>
  <c r="G113" i="108" s="1"/>
  <c r="C107" i="108"/>
  <c r="G112" i="108" s="1"/>
  <c r="C106" i="108"/>
  <c r="G111" i="108" s="1"/>
  <c r="C105" i="108"/>
  <c r="G110" i="108" s="1"/>
  <c r="C104" i="108"/>
  <c r="G109" i="108" s="1"/>
  <c r="C103" i="108"/>
  <c r="G108" i="108" s="1"/>
  <c r="C102" i="108"/>
  <c r="G107" i="108" s="1"/>
  <c r="C101" i="108"/>
  <c r="G106" i="108" s="1"/>
  <c r="C100" i="108"/>
  <c r="G105" i="108" s="1"/>
  <c r="C99" i="108"/>
  <c r="G104" i="108" s="1"/>
  <c r="C98" i="108"/>
  <c r="G103" i="108" s="1"/>
  <c r="C97" i="108"/>
  <c r="G102" i="108" s="1"/>
  <c r="C96" i="108"/>
  <c r="G101" i="108" s="1"/>
  <c r="C95" i="108"/>
  <c r="G100" i="108" s="1"/>
  <c r="C94" i="108"/>
  <c r="G99" i="108" s="1"/>
  <c r="C93" i="108"/>
  <c r="G98" i="108" s="1"/>
  <c r="C92" i="108"/>
  <c r="G97" i="108" s="1"/>
  <c r="C91" i="108"/>
  <c r="G96" i="108" s="1"/>
  <c r="C90" i="108"/>
  <c r="G95" i="108" s="1"/>
  <c r="C89" i="108"/>
  <c r="G94" i="108" s="1"/>
  <c r="C88" i="108"/>
  <c r="G93" i="108" s="1"/>
  <c r="C87" i="108"/>
  <c r="G92" i="108" s="1"/>
  <c r="C86" i="108"/>
  <c r="G91" i="108" s="1"/>
  <c r="C85" i="108"/>
  <c r="G90" i="108" s="1"/>
  <c r="C84" i="108"/>
  <c r="G89" i="108" s="1"/>
  <c r="C83" i="108"/>
  <c r="G88" i="108" s="1"/>
  <c r="C82" i="108"/>
  <c r="G87" i="108" s="1"/>
  <c r="C81" i="108"/>
  <c r="G86" i="108" s="1"/>
  <c r="C80" i="108"/>
  <c r="G85" i="108" s="1"/>
  <c r="C79" i="108"/>
  <c r="G84" i="108" s="1"/>
  <c r="C78" i="108"/>
  <c r="G83" i="108" s="1"/>
  <c r="C77" i="108"/>
  <c r="G82" i="108" s="1"/>
  <c r="C76" i="108"/>
  <c r="G81" i="108" s="1"/>
  <c r="C75" i="108"/>
  <c r="G80" i="108" s="1"/>
  <c r="C74" i="108"/>
  <c r="G79" i="108" s="1"/>
  <c r="C73" i="108"/>
  <c r="G78" i="108" s="1"/>
  <c r="C72" i="108"/>
  <c r="G77" i="108" s="1"/>
  <c r="C71" i="108"/>
  <c r="G76" i="108" s="1"/>
  <c r="C70" i="108"/>
  <c r="G75" i="108" s="1"/>
  <c r="C69" i="108"/>
  <c r="G74" i="108" s="1"/>
  <c r="C68" i="108"/>
  <c r="G73" i="108" s="1"/>
  <c r="C67" i="108"/>
  <c r="G72" i="108" s="1"/>
  <c r="C66" i="108"/>
  <c r="G71" i="108" s="1"/>
  <c r="C65" i="108"/>
  <c r="G70" i="108" s="1"/>
  <c r="C64" i="108"/>
  <c r="G69" i="108" s="1"/>
  <c r="C63" i="108"/>
  <c r="G68" i="108" s="1"/>
  <c r="C62" i="108"/>
  <c r="G67" i="108" s="1"/>
  <c r="C61" i="108"/>
  <c r="G66" i="108" s="1"/>
  <c r="C60" i="108"/>
  <c r="G65" i="108" s="1"/>
  <c r="C59" i="108"/>
  <c r="G64" i="108" s="1"/>
  <c r="C58" i="108"/>
  <c r="G63" i="108" s="1"/>
  <c r="C57" i="108"/>
  <c r="G62" i="108" s="1"/>
  <c r="C56" i="108"/>
  <c r="G61" i="108" s="1"/>
  <c r="C55" i="108"/>
  <c r="G60" i="108" s="1"/>
  <c r="C54" i="108"/>
  <c r="G59" i="108" s="1"/>
  <c r="C53" i="108"/>
  <c r="G58" i="108" s="1"/>
  <c r="C52" i="108"/>
  <c r="G57" i="108" s="1"/>
  <c r="C51" i="108"/>
  <c r="G56" i="108" s="1"/>
  <c r="C50" i="108"/>
  <c r="G55" i="108" s="1"/>
  <c r="C49" i="108"/>
  <c r="G54" i="108" s="1"/>
  <c r="C48" i="108"/>
  <c r="G53" i="108" s="1"/>
  <c r="C47" i="108"/>
  <c r="G52" i="108" s="1"/>
  <c r="C46" i="108"/>
  <c r="G51" i="108" s="1"/>
  <c r="C45" i="108"/>
  <c r="G50" i="108" s="1"/>
  <c r="C44" i="108"/>
  <c r="G49" i="108" s="1"/>
  <c r="C43" i="108"/>
  <c r="G48" i="108" s="1"/>
  <c r="C42" i="108"/>
  <c r="G47" i="108" s="1"/>
  <c r="C41" i="108"/>
  <c r="G46" i="108" s="1"/>
  <c r="C40" i="108"/>
  <c r="G45" i="108" s="1"/>
  <c r="C39" i="108"/>
  <c r="G44" i="108" s="1"/>
  <c r="C38" i="108"/>
  <c r="G43" i="108" s="1"/>
  <c r="C37" i="108"/>
  <c r="G42" i="108" s="1"/>
  <c r="C36" i="108"/>
  <c r="G41" i="108" s="1"/>
  <c r="C35" i="108"/>
  <c r="G40" i="108" s="1"/>
  <c r="C34" i="108"/>
  <c r="G39" i="108" s="1"/>
  <c r="C33" i="108"/>
  <c r="G38" i="108" s="1"/>
  <c r="C32" i="108"/>
  <c r="G37" i="108" s="1"/>
  <c r="C31" i="108"/>
  <c r="G36" i="108" s="1"/>
  <c r="C30" i="108"/>
  <c r="G35" i="108" s="1"/>
  <c r="C29" i="108"/>
  <c r="G34" i="108" s="1"/>
  <c r="C28" i="108"/>
  <c r="G33" i="108" s="1"/>
  <c r="C27" i="108"/>
  <c r="G32" i="108" s="1"/>
  <c r="C26" i="108"/>
  <c r="G31" i="108" s="1"/>
  <c r="C25" i="108"/>
  <c r="G30" i="108" s="1"/>
  <c r="C24" i="108"/>
  <c r="G29" i="108" s="1"/>
  <c r="C23" i="108"/>
  <c r="G28" i="108" s="1"/>
  <c r="C22" i="108"/>
  <c r="G27" i="108" s="1"/>
  <c r="C21" i="108"/>
  <c r="G26" i="108" s="1"/>
  <c r="C20" i="108"/>
  <c r="G25" i="108" s="1"/>
  <c r="C19" i="108"/>
  <c r="G24" i="108" s="1"/>
  <c r="C18" i="108"/>
  <c r="G23" i="108" s="1"/>
  <c r="C17" i="108"/>
  <c r="G22" i="108" s="1"/>
  <c r="C16" i="108"/>
  <c r="G21" i="108" s="1"/>
  <c r="C15" i="108"/>
  <c r="G20" i="108" s="1"/>
  <c r="C14" i="108"/>
  <c r="G19" i="108" s="1"/>
  <c r="C13" i="108"/>
  <c r="G18" i="108" s="1"/>
  <c r="C12" i="108"/>
  <c r="G17" i="108" s="1"/>
  <c r="C11" i="108"/>
  <c r="G16" i="108" s="1"/>
  <c r="C10" i="108"/>
  <c r="G15" i="108" s="1"/>
  <c r="C9" i="108"/>
  <c r="G14" i="108" s="1"/>
  <c r="C8" i="108"/>
  <c r="G13" i="108" s="1"/>
  <c r="C7" i="108"/>
  <c r="G12" i="108" s="1"/>
  <c r="C6" i="108"/>
  <c r="G11" i="108" s="1"/>
  <c r="C5" i="108"/>
  <c r="G10" i="108" s="1"/>
  <c r="C4" i="108"/>
  <c r="G9" i="108" s="1"/>
  <c r="C3" i="108"/>
  <c r="G8" i="108" s="1"/>
  <c r="C2" i="108"/>
  <c r="G7" i="108" s="1"/>
  <c r="C1" i="108"/>
  <c r="G6" i="108" s="1"/>
  <c r="G88" i="111" l="1"/>
  <c r="I90" i="111"/>
  <c r="G90" i="111"/>
  <c r="AU6" i="119"/>
  <c r="AV6" i="119" s="1"/>
  <c r="M39" i="111" s="1"/>
  <c r="M88" i="111" s="1"/>
  <c r="K39" i="111"/>
  <c r="K88" i="111" s="1"/>
  <c r="AU6" i="118"/>
  <c r="AV6" i="118" s="1"/>
  <c r="AU6" i="117"/>
  <c r="AV6" i="117" s="1"/>
  <c r="I39" i="111" s="1"/>
  <c r="I88" i="111" s="1"/>
  <c r="E88" i="111"/>
  <c r="K90" i="111"/>
  <c r="E90" i="111"/>
  <c r="M90" i="111"/>
  <c r="R6" i="121"/>
  <c r="Z6" i="121"/>
  <c r="Q6" i="123"/>
  <c r="I59" i="123"/>
  <c r="P6" i="123" s="1"/>
  <c r="Y6" i="123"/>
  <c r="Z6" i="123"/>
  <c r="AA6" i="123"/>
  <c r="I77" i="122"/>
  <c r="P6" i="122" s="1"/>
  <c r="Y6" i="122"/>
  <c r="Z6" i="122"/>
  <c r="AA6" i="121"/>
  <c r="R6" i="120"/>
  <c r="Q6" i="121"/>
  <c r="AA6" i="122"/>
  <c r="AA6" i="120"/>
  <c r="Y6" i="120"/>
  <c r="P6" i="121"/>
  <c r="Q6" i="120"/>
  <c r="Y6" i="121"/>
  <c r="P6" i="120"/>
  <c r="Z6" i="120"/>
  <c r="AU6" i="115"/>
  <c r="AV6" i="115" s="1"/>
  <c r="Q6" i="122" l="1"/>
  <c r="K40" i="104" s="1"/>
  <c r="G43" i="111"/>
  <c r="G57" i="111"/>
  <c r="G83" i="111" s="1"/>
  <c r="K43" i="111"/>
  <c r="M43" i="111"/>
  <c r="G71" i="111"/>
  <c r="G84" i="111" s="1"/>
  <c r="M57" i="111"/>
  <c r="M83" i="111" s="1"/>
  <c r="I57" i="111"/>
  <c r="I83" i="111" s="1"/>
  <c r="I43" i="111"/>
  <c r="R6" i="122"/>
  <c r="K71" i="111" s="1"/>
  <c r="K84" i="111" s="1"/>
  <c r="R6" i="123"/>
  <c r="I71" i="111" s="1"/>
  <c r="I84" i="111" s="1"/>
  <c r="O6" i="108"/>
  <c r="AA6" i="108" s="1"/>
  <c r="N6" i="108"/>
  <c r="Z6" i="108" s="1"/>
  <c r="M6" i="108"/>
  <c r="Y6" i="108" s="1"/>
  <c r="I7" i="108"/>
  <c r="I8" i="108"/>
  <c r="I9" i="108"/>
  <c r="I10" i="108"/>
  <c r="I11" i="108"/>
  <c r="I12" i="108"/>
  <c r="I13" i="108"/>
  <c r="I14" i="108"/>
  <c r="I15" i="108"/>
  <c r="I16" i="108"/>
  <c r="I17" i="108"/>
  <c r="I18" i="108"/>
  <c r="I19" i="108"/>
  <c r="I20" i="108"/>
  <c r="I21" i="108"/>
  <c r="I22" i="108"/>
  <c r="I23" i="108"/>
  <c r="I24" i="108"/>
  <c r="I25" i="108"/>
  <c r="I26" i="108"/>
  <c r="I27" i="108"/>
  <c r="I28" i="108"/>
  <c r="I29" i="108"/>
  <c r="I30" i="108"/>
  <c r="I31" i="108"/>
  <c r="I32" i="108"/>
  <c r="I33" i="108"/>
  <c r="I34" i="108"/>
  <c r="I35" i="108"/>
  <c r="I36" i="108"/>
  <c r="I37" i="108"/>
  <c r="I38" i="108"/>
  <c r="I39" i="108"/>
  <c r="I40" i="108"/>
  <c r="I41" i="108"/>
  <c r="I42" i="108"/>
  <c r="I43" i="108"/>
  <c r="I44" i="108"/>
  <c r="I45" i="108"/>
  <c r="I46" i="108"/>
  <c r="I47" i="108"/>
  <c r="I48" i="108"/>
  <c r="I49" i="108"/>
  <c r="I50" i="108"/>
  <c r="I51" i="108"/>
  <c r="I52" i="108"/>
  <c r="I53" i="108"/>
  <c r="I54" i="108"/>
  <c r="I55" i="108"/>
  <c r="I56" i="108"/>
  <c r="I57" i="108"/>
  <c r="I58" i="108"/>
  <c r="I59" i="108"/>
  <c r="I60" i="108"/>
  <c r="I61" i="108"/>
  <c r="I62" i="108"/>
  <c r="I63" i="108"/>
  <c r="I64" i="108"/>
  <c r="I65" i="108"/>
  <c r="I66" i="108"/>
  <c r="I67" i="108"/>
  <c r="I68" i="108"/>
  <c r="I69" i="108"/>
  <c r="I70" i="108"/>
  <c r="I71" i="108"/>
  <c r="I72" i="108"/>
  <c r="I73" i="108"/>
  <c r="I74" i="108"/>
  <c r="I75" i="108"/>
  <c r="I76" i="108"/>
  <c r="I77" i="108"/>
  <c r="I78" i="108"/>
  <c r="I79" i="108"/>
  <c r="I80" i="108"/>
  <c r="I81" i="108"/>
  <c r="I82" i="108"/>
  <c r="I83" i="108"/>
  <c r="I84" i="108"/>
  <c r="I85" i="108"/>
  <c r="I86" i="108"/>
  <c r="I87" i="108"/>
  <c r="I88" i="108"/>
  <c r="I89" i="108"/>
  <c r="I90" i="108"/>
  <c r="I91" i="108"/>
  <c r="I92" i="108"/>
  <c r="I93" i="108"/>
  <c r="I94" i="108"/>
  <c r="I95" i="108"/>
  <c r="I96" i="108"/>
  <c r="I97" i="108"/>
  <c r="I98" i="108"/>
  <c r="I99" i="108"/>
  <c r="I100" i="108"/>
  <c r="I101" i="108"/>
  <c r="I102" i="108"/>
  <c r="I103" i="108"/>
  <c r="I104" i="108"/>
  <c r="I105" i="108"/>
  <c r="I106" i="108"/>
  <c r="I107" i="108"/>
  <c r="I108" i="108"/>
  <c r="I109" i="108"/>
  <c r="I110" i="108"/>
  <c r="I111" i="108"/>
  <c r="I112" i="108"/>
  <c r="I113" i="108"/>
  <c r="I114" i="108"/>
  <c r="I115" i="108"/>
  <c r="I116" i="108"/>
  <c r="I117" i="108"/>
  <c r="I118" i="108"/>
  <c r="I119" i="108"/>
  <c r="I120" i="108"/>
  <c r="I121" i="108"/>
  <c r="I122" i="108"/>
  <c r="I123" i="108"/>
  <c r="I124" i="108"/>
  <c r="I125" i="108"/>
  <c r="I126" i="108"/>
  <c r="I127" i="108"/>
  <c r="I128" i="108"/>
  <c r="I129" i="108"/>
  <c r="I130" i="108"/>
  <c r="I131" i="108"/>
  <c r="I132" i="108"/>
  <c r="I133" i="108"/>
  <c r="I134" i="108"/>
  <c r="I135" i="108"/>
  <c r="I136" i="108"/>
  <c r="I137" i="108"/>
  <c r="I138" i="108"/>
  <c r="I139" i="108"/>
  <c r="I140" i="108"/>
  <c r="I141" i="108"/>
  <c r="I142" i="108"/>
  <c r="I143" i="108"/>
  <c r="I144" i="108"/>
  <c r="I145" i="108"/>
  <c r="I146" i="108"/>
  <c r="I147" i="108"/>
  <c r="I148" i="108"/>
  <c r="I149" i="108"/>
  <c r="I150" i="108"/>
  <c r="I151" i="108"/>
  <c r="I152" i="108"/>
  <c r="I153" i="108"/>
  <c r="I154" i="108"/>
  <c r="I155" i="108"/>
  <c r="I156" i="108"/>
  <c r="I157" i="108"/>
  <c r="I158" i="108"/>
  <c r="I159" i="108"/>
  <c r="I160" i="108"/>
  <c r="I161" i="108"/>
  <c r="I162" i="108"/>
  <c r="I163" i="108"/>
  <c r="I164" i="108"/>
  <c r="I165" i="108"/>
  <c r="I166" i="108"/>
  <c r="I167" i="108"/>
  <c r="I168" i="108"/>
  <c r="I169" i="108"/>
  <c r="I170" i="108"/>
  <c r="I171" i="108"/>
  <c r="I172" i="108"/>
  <c r="I173" i="108"/>
  <c r="I174" i="108"/>
  <c r="I175" i="108"/>
  <c r="I176" i="108"/>
  <c r="I177" i="108"/>
  <c r="I178" i="108"/>
  <c r="I179" i="108"/>
  <c r="I180" i="108"/>
  <c r="I181" i="108"/>
  <c r="I182" i="108"/>
  <c r="I183" i="108"/>
  <c r="I184" i="108"/>
  <c r="I185" i="108"/>
  <c r="I186" i="108"/>
  <c r="I187" i="108"/>
  <c r="I188" i="108"/>
  <c r="I189" i="108"/>
  <c r="I190" i="108"/>
  <c r="I191" i="108"/>
  <c r="I192" i="108"/>
  <c r="I193" i="108"/>
  <c r="I194" i="108"/>
  <c r="I195" i="108"/>
  <c r="I196" i="108"/>
  <c r="I197" i="108"/>
  <c r="I198" i="108"/>
  <c r="I199" i="108"/>
  <c r="I200" i="108"/>
  <c r="I201" i="108"/>
  <c r="I202" i="108"/>
  <c r="I203" i="108"/>
  <c r="I204" i="108"/>
  <c r="I205" i="108"/>
  <c r="I206" i="108"/>
  <c r="I207" i="108"/>
  <c r="I208" i="108"/>
  <c r="I209" i="108"/>
  <c r="I210" i="108"/>
  <c r="I211" i="108"/>
  <c r="I212" i="108"/>
  <c r="I213" i="108"/>
  <c r="I214" i="108"/>
  <c r="I215" i="108"/>
  <c r="I216" i="108"/>
  <c r="I217" i="108"/>
  <c r="I218" i="108"/>
  <c r="I219" i="108"/>
  <c r="I220" i="108"/>
  <c r="I221" i="108"/>
  <c r="I222" i="108"/>
  <c r="I223" i="108"/>
  <c r="I224" i="108"/>
  <c r="I225" i="108"/>
  <c r="I226" i="108"/>
  <c r="I227" i="108"/>
  <c r="I228" i="108"/>
  <c r="I229" i="108"/>
  <c r="I230" i="108"/>
  <c r="I231" i="108"/>
  <c r="I232" i="108"/>
  <c r="I233" i="108"/>
  <c r="I234" i="108"/>
  <c r="I235" i="108"/>
  <c r="I236" i="108"/>
  <c r="I237" i="108"/>
  <c r="I238" i="108"/>
  <c r="I239" i="108"/>
  <c r="I240" i="108"/>
  <c r="I241" i="108"/>
  <c r="I242" i="108"/>
  <c r="I243" i="108"/>
  <c r="I244" i="108"/>
  <c r="I245" i="108"/>
  <c r="I246" i="108"/>
  <c r="I247" i="108"/>
  <c r="I248" i="108"/>
  <c r="I249" i="108"/>
  <c r="I250" i="108"/>
  <c r="I251" i="108"/>
  <c r="I252" i="108"/>
  <c r="I253" i="108"/>
  <c r="I254" i="108"/>
  <c r="I255" i="108"/>
  <c r="I256" i="108"/>
  <c r="I257" i="108"/>
  <c r="I258" i="108"/>
  <c r="I259" i="108"/>
  <c r="I260" i="108"/>
  <c r="I261" i="108"/>
  <c r="I262" i="108"/>
  <c r="I263" i="108"/>
  <c r="I264" i="108"/>
  <c r="I265" i="108"/>
  <c r="I266" i="108"/>
  <c r="I267" i="108"/>
  <c r="I268" i="108"/>
  <c r="I269" i="108"/>
  <c r="I270" i="108"/>
  <c r="I271" i="108"/>
  <c r="I272" i="108"/>
  <c r="I273" i="108"/>
  <c r="I274" i="108"/>
  <c r="I275" i="108"/>
  <c r="I276" i="108"/>
  <c r="I277" i="108"/>
  <c r="I278" i="108"/>
  <c r="I279" i="108"/>
  <c r="I280" i="108"/>
  <c r="I281" i="108"/>
  <c r="I282" i="108"/>
  <c r="I283" i="108"/>
  <c r="I284" i="108"/>
  <c r="I285" i="108"/>
  <c r="I286" i="108"/>
  <c r="I287" i="108"/>
  <c r="I288" i="108"/>
  <c r="I289" i="108"/>
  <c r="I290" i="108"/>
  <c r="I291" i="108"/>
  <c r="I292" i="108"/>
  <c r="I293" i="108"/>
  <c r="I294" i="108"/>
  <c r="I6" i="108"/>
  <c r="K57" i="111" l="1"/>
  <c r="K83" i="111" s="1"/>
  <c r="M82" i="111"/>
  <c r="K82" i="111"/>
  <c r="I82" i="111"/>
  <c r="I85" i="111" s="1"/>
  <c r="I89" i="111"/>
  <c r="I91" i="111" s="1"/>
  <c r="Q6" i="108"/>
  <c r="E57" i="111" s="1"/>
  <c r="E83" i="111" s="1"/>
  <c r="R6" i="108"/>
  <c r="E71" i="111" s="1"/>
  <c r="E84" i="111" s="1"/>
  <c r="P6" i="108"/>
  <c r="E43" i="111" s="1"/>
  <c r="K89" i="111" l="1"/>
  <c r="K91" i="111" s="1"/>
  <c r="K85" i="111"/>
  <c r="E82" i="111"/>
  <c r="E85" i="111" s="1"/>
  <c r="E89" i="111"/>
  <c r="E91" i="111" s="1"/>
  <c r="E13" i="111"/>
  <c r="G13" i="111"/>
  <c r="E3" i="111" l="1"/>
  <c r="F218" i="112" l="1"/>
  <c r="F215" i="112"/>
  <c r="F210" i="112"/>
  <c r="F184" i="112"/>
  <c r="F179" i="112"/>
  <c r="F178" i="112"/>
  <c r="F135" i="112"/>
  <c r="F128" i="112"/>
  <c r="F127" i="112"/>
  <c r="F99" i="112"/>
  <c r="F96" i="112"/>
  <c r="F91" i="112"/>
  <c r="F82" i="112"/>
  <c r="F79" i="112"/>
  <c r="F74" i="112"/>
  <c r="F50" i="112"/>
  <c r="F43" i="112"/>
  <c r="F42" i="112"/>
  <c r="F224" i="112"/>
  <c r="F200" i="112"/>
  <c r="F168" i="112"/>
  <c r="F159" i="112"/>
  <c r="F49" i="112"/>
  <c r="F219" i="112"/>
  <c r="F217" i="112"/>
  <c r="F203" i="112"/>
  <c r="F196" i="112"/>
  <c r="F195" i="112"/>
  <c r="F169" i="112"/>
  <c r="F162" i="112"/>
  <c r="F161" i="112"/>
  <c r="F100" i="112"/>
  <c r="F98" i="112"/>
  <c r="F213" i="112"/>
  <c r="F212" i="112"/>
  <c r="F101" i="112"/>
  <c r="F93" i="112"/>
  <c r="F84" i="112"/>
  <c r="F77" i="112"/>
  <c r="F65" i="112"/>
  <c r="F62" i="112"/>
  <c r="F57" i="112"/>
  <c r="F201" i="112"/>
  <c r="F198" i="112"/>
  <c r="F193" i="112"/>
  <c r="F185" i="112"/>
  <c r="F183" i="112"/>
  <c r="F167" i="112"/>
  <c r="F164" i="112"/>
  <c r="F134" i="112"/>
  <c r="F132" i="112"/>
  <c r="F47" i="112"/>
  <c r="F181" i="112"/>
  <c r="F133" i="112"/>
  <c r="F125" i="112"/>
  <c r="F48" i="112"/>
  <c r="F45" i="112"/>
  <c r="F286" i="112"/>
  <c r="F283" i="112"/>
  <c r="F278" i="112"/>
  <c r="F190" i="112"/>
  <c r="F180" i="112"/>
  <c r="F139" i="112"/>
  <c r="F129" i="112"/>
  <c r="F116" i="112"/>
  <c r="F113" i="112"/>
  <c r="F108" i="112"/>
  <c r="F54" i="112"/>
  <c r="F44" i="112"/>
  <c r="F186" i="112"/>
  <c r="F33" i="112"/>
  <c r="F252" i="112"/>
  <c r="F249" i="112"/>
  <c r="F244" i="112"/>
  <c r="F235" i="112"/>
  <c r="F232" i="112"/>
  <c r="F227" i="112"/>
  <c r="F175" i="112"/>
  <c r="F188" i="112"/>
  <c r="F187" i="112"/>
  <c r="F137" i="112"/>
  <c r="F136" i="112"/>
  <c r="F124" i="112"/>
  <c r="F52" i="112"/>
  <c r="F51" i="112"/>
  <c r="F39" i="112"/>
  <c r="F31" i="112"/>
  <c r="F28" i="112"/>
  <c r="F23" i="112"/>
  <c r="F287" i="112"/>
  <c r="F285" i="112"/>
  <c r="F253" i="112"/>
  <c r="F251" i="112"/>
  <c r="F236" i="112"/>
  <c r="F234" i="112"/>
  <c r="F207" i="112"/>
  <c r="F205" i="112"/>
  <c r="F204" i="112"/>
  <c r="F199" i="112"/>
  <c r="F197" i="112"/>
  <c r="F194" i="112"/>
  <c r="F192" i="112"/>
  <c r="F191" i="112"/>
  <c r="F173" i="112"/>
  <c r="F171" i="112"/>
  <c r="F170" i="112"/>
  <c r="F165" i="112"/>
  <c r="F163" i="112"/>
  <c r="F160" i="112"/>
  <c r="F158" i="112"/>
  <c r="F157" i="112"/>
  <c r="F151" i="112"/>
  <c r="F149" i="112"/>
  <c r="F117" i="112"/>
  <c r="F115" i="112"/>
  <c r="F83" i="112"/>
  <c r="F81" i="112"/>
  <c r="F66" i="112"/>
  <c r="F64" i="112"/>
  <c r="F32" i="112"/>
  <c r="F30" i="112"/>
  <c r="F15" i="112"/>
  <c r="F13" i="112"/>
  <c r="F288" i="112"/>
  <c r="F281" i="112"/>
  <c r="F280" i="112"/>
  <c r="F254" i="112"/>
  <c r="F247" i="112"/>
  <c r="F246" i="112"/>
  <c r="F237" i="112"/>
  <c r="F230" i="112"/>
  <c r="F229" i="112"/>
  <c r="F222" i="112"/>
  <c r="F221" i="112"/>
  <c r="F216" i="112"/>
  <c r="F214" i="112"/>
  <c r="F211" i="112"/>
  <c r="F209" i="112"/>
  <c r="F208" i="112"/>
  <c r="F152" i="112"/>
  <c r="F145" i="112"/>
  <c r="F144" i="112"/>
  <c r="F118" i="112"/>
  <c r="F111" i="112"/>
  <c r="F110" i="112"/>
  <c r="F105" i="112"/>
  <c r="F103" i="112"/>
  <c r="F102" i="112"/>
  <c r="F97" i="112"/>
  <c r="F95" i="112"/>
  <c r="F92" i="112"/>
  <c r="F90" i="112"/>
  <c r="F89" i="112"/>
  <c r="F88" i="112"/>
  <c r="F86" i="112"/>
  <c r="F85" i="112"/>
  <c r="F80" i="112"/>
  <c r="F78" i="112"/>
  <c r="F75" i="112"/>
  <c r="F73" i="112"/>
  <c r="F72" i="112"/>
  <c r="F67" i="112"/>
  <c r="F60" i="112"/>
  <c r="F59" i="112"/>
  <c r="F26" i="112"/>
  <c r="F25" i="112"/>
  <c r="F16" i="112"/>
  <c r="F9" i="112"/>
  <c r="F8" i="112"/>
  <c r="F182" i="112"/>
  <c r="F177" i="112"/>
  <c r="F174" i="112"/>
  <c r="F150" i="112"/>
  <c r="F147" i="112"/>
  <c r="F142" i="112"/>
  <c r="F131" i="112"/>
  <c r="F126" i="112"/>
  <c r="F123" i="112"/>
  <c r="F46" i="112"/>
  <c r="F41" i="112"/>
  <c r="F38" i="112"/>
  <c r="F14" i="112"/>
  <c r="F11" i="112"/>
  <c r="F6" i="112"/>
  <c r="F290" i="112"/>
  <c r="F289" i="112"/>
  <c r="F284" i="112"/>
  <c r="F282" i="112"/>
  <c r="F279" i="112"/>
  <c r="F277" i="112"/>
  <c r="F276" i="112"/>
  <c r="F258" i="112"/>
  <c r="F256" i="112"/>
  <c r="F255" i="112"/>
  <c r="F250" i="112"/>
  <c r="F248" i="112"/>
  <c r="F245" i="112"/>
  <c r="F243" i="112"/>
  <c r="F242" i="112"/>
  <c r="F241" i="112"/>
  <c r="F239" i="112"/>
  <c r="F238" i="112"/>
  <c r="F233" i="112"/>
  <c r="F231" i="112"/>
  <c r="F228" i="112"/>
  <c r="F226" i="112"/>
  <c r="F225" i="112"/>
  <c r="F156" i="112"/>
  <c r="F154" i="112"/>
  <c r="F153" i="112"/>
  <c r="F148" i="112"/>
  <c r="F146" i="112"/>
  <c r="F143" i="112"/>
  <c r="F141" i="112"/>
  <c r="F140" i="112"/>
  <c r="F122" i="112"/>
  <c r="F120" i="112"/>
  <c r="F119" i="112"/>
  <c r="F114" i="112"/>
  <c r="F109" i="112"/>
  <c r="F107" i="112"/>
  <c r="F106" i="112"/>
  <c r="F71" i="112"/>
  <c r="F69" i="112"/>
  <c r="F68" i="112"/>
  <c r="F63" i="112"/>
  <c r="F61" i="112"/>
  <c r="F58" i="112"/>
  <c r="F56" i="112"/>
  <c r="F55" i="112"/>
  <c r="F37" i="112"/>
  <c r="F35" i="112"/>
  <c r="F34" i="112"/>
  <c r="F29" i="112"/>
  <c r="F27" i="112"/>
  <c r="F24" i="112"/>
  <c r="F21" i="112"/>
  <c r="F20" i="112"/>
  <c r="F18" i="112"/>
  <c r="F17" i="112"/>
  <c r="F12" i="112"/>
  <c r="F10" i="112"/>
  <c r="F7" i="112"/>
  <c r="F5" i="112"/>
  <c r="F4" i="112"/>
  <c r="M28" i="111" l="1"/>
  <c r="M29" i="111"/>
  <c r="M30" i="111"/>
  <c r="M32" i="111"/>
  <c r="M33" i="111"/>
  <c r="K28" i="111"/>
  <c r="K29" i="111"/>
  <c r="K30" i="111"/>
  <c r="K32" i="111"/>
  <c r="K33" i="111"/>
  <c r="I28" i="111"/>
  <c r="I29" i="111"/>
  <c r="I30" i="111"/>
  <c r="I32" i="111"/>
  <c r="I33" i="111"/>
  <c r="G28" i="111"/>
  <c r="G29" i="111"/>
  <c r="G30" i="111"/>
  <c r="G32" i="111"/>
  <c r="G33" i="111"/>
  <c r="E28" i="111"/>
  <c r="E29" i="111"/>
  <c r="E30" i="111"/>
  <c r="E32" i="111"/>
  <c r="E33" i="111"/>
  <c r="M27" i="111"/>
  <c r="K27" i="111"/>
  <c r="I27" i="111"/>
  <c r="G27" i="111"/>
  <c r="E27" i="111"/>
  <c r="E26" i="111"/>
  <c r="M26" i="111"/>
  <c r="M71" i="111" s="1"/>
  <c r="K26" i="111"/>
  <c r="I26" i="111"/>
  <c r="G26" i="111"/>
  <c r="M25" i="111"/>
  <c r="K25" i="111"/>
  <c r="I25" i="111"/>
  <c r="G25" i="111"/>
  <c r="E25" i="111"/>
  <c r="M18" i="111"/>
  <c r="M19" i="111"/>
  <c r="M20" i="111"/>
  <c r="M22" i="111"/>
  <c r="M23" i="111"/>
  <c r="K18" i="111"/>
  <c r="K19" i="111"/>
  <c r="K20" i="111"/>
  <c r="K22" i="111"/>
  <c r="K23" i="111"/>
  <c r="M17" i="111"/>
  <c r="K17" i="111"/>
  <c r="I18" i="111"/>
  <c r="I19" i="111"/>
  <c r="I20" i="111"/>
  <c r="I22" i="111"/>
  <c r="I23" i="111"/>
  <c r="I17" i="111"/>
  <c r="G19" i="111"/>
  <c r="G20" i="111"/>
  <c r="G22" i="111"/>
  <c r="G23" i="111"/>
  <c r="G18" i="111"/>
  <c r="G17" i="111"/>
  <c r="E23" i="111"/>
  <c r="E22" i="111"/>
  <c r="E20" i="111"/>
  <c r="E19" i="111"/>
  <c r="E18" i="111"/>
  <c r="E17" i="111"/>
  <c r="M16" i="111"/>
  <c r="K16" i="111"/>
  <c r="I16" i="111"/>
  <c r="G16" i="111"/>
  <c r="E16" i="111"/>
  <c r="M15" i="111"/>
  <c r="K15" i="111"/>
  <c r="I15" i="111"/>
  <c r="G15" i="111"/>
  <c r="E15" i="111"/>
  <c r="M13" i="111"/>
  <c r="K13" i="111"/>
  <c r="I13" i="111"/>
  <c r="M12" i="111"/>
  <c r="K12" i="111"/>
  <c r="I12" i="111"/>
  <c r="G12" i="111"/>
  <c r="E12" i="111"/>
  <c r="M11" i="111"/>
  <c r="K11" i="111"/>
  <c r="I11" i="111"/>
  <c r="G11" i="111"/>
  <c r="E11" i="111"/>
  <c r="M10" i="111"/>
  <c r="K10" i="111"/>
  <c r="I10" i="111"/>
  <c r="G10" i="111"/>
  <c r="E10" i="111"/>
  <c r="M9" i="111"/>
  <c r="K9" i="111"/>
  <c r="I9" i="111"/>
  <c r="G9" i="111"/>
  <c r="E9" i="111"/>
  <c r="M8" i="111"/>
  <c r="K8" i="111"/>
  <c r="I8" i="111"/>
  <c r="G8" i="111"/>
  <c r="E8" i="111"/>
  <c r="M7" i="111"/>
  <c r="K7" i="111"/>
  <c r="I7" i="111"/>
  <c r="G7" i="111"/>
  <c r="E7" i="111"/>
  <c r="M6" i="111"/>
  <c r="K6" i="111"/>
  <c r="I6" i="111"/>
  <c r="G6" i="111"/>
  <c r="E6" i="111"/>
  <c r="M4" i="111"/>
  <c r="K4" i="111"/>
  <c r="I4" i="111"/>
  <c r="G4" i="111"/>
  <c r="E4" i="111"/>
  <c r="M3" i="111"/>
  <c r="K3" i="111"/>
  <c r="I3" i="111"/>
  <c r="G3" i="111"/>
  <c r="M84" i="111" l="1"/>
  <c r="M85" i="111" s="1"/>
  <c r="M89" i="111"/>
  <c r="M91" i="111" s="1"/>
  <c r="G82" i="111"/>
  <c r="G85" i="111" s="1"/>
  <c r="G89" i="111"/>
  <c r="G91" i="111" s="1"/>
  <c r="M81" i="111"/>
  <c r="M87" i="111" s="1"/>
  <c r="E81" i="111"/>
  <c r="E87" i="111" s="1"/>
  <c r="K81" i="111"/>
  <c r="K87" i="111" s="1"/>
  <c r="I81" i="111"/>
  <c r="I87" i="111" s="1"/>
  <c r="G81" i="111"/>
  <c r="G87" i="111" s="1"/>
</calcChain>
</file>

<file path=xl/sharedStrings.xml><?xml version="1.0" encoding="utf-8"?>
<sst xmlns="http://schemas.openxmlformats.org/spreadsheetml/2006/main" count="2504" uniqueCount="744">
  <si>
    <t>Pays</t>
  </si>
  <si>
    <t>Source</t>
  </si>
  <si>
    <t>Seychelles</t>
  </si>
  <si>
    <t>Algérie</t>
  </si>
  <si>
    <t>Maroc</t>
  </si>
  <si>
    <t>Tunisie</t>
  </si>
  <si>
    <t>Afrique du Sud</t>
  </si>
  <si>
    <t>Namibie</t>
  </si>
  <si>
    <t>Egypte</t>
  </si>
  <si>
    <t>Nigeria</t>
  </si>
  <si>
    <t>Cote d'Ivoire</t>
  </si>
  <si>
    <t>Sénégal</t>
  </si>
  <si>
    <t>Ethiopie</t>
  </si>
  <si>
    <t>Secteur</t>
  </si>
  <si>
    <t>Inde</t>
  </si>
  <si>
    <t>Bénin</t>
  </si>
  <si>
    <t>Cameroun</t>
  </si>
  <si>
    <t>France</t>
  </si>
  <si>
    <t>TIC</t>
  </si>
  <si>
    <t>Secteurs</t>
  </si>
  <si>
    <t>O</t>
  </si>
  <si>
    <t>N</t>
  </si>
  <si>
    <t>Asie</t>
  </si>
  <si>
    <t>Maurice</t>
  </si>
  <si>
    <t>Ghana</t>
  </si>
  <si>
    <t>E</t>
  </si>
  <si>
    <t>Energie</t>
  </si>
  <si>
    <t>Total</t>
  </si>
  <si>
    <t>Abidjan</t>
  </si>
  <si>
    <t>Le Cap</t>
  </si>
  <si>
    <t>Los Angeles</t>
  </si>
  <si>
    <t>Dakar</t>
  </si>
  <si>
    <t>Anvers</t>
  </si>
  <si>
    <t>Le Havre</t>
  </si>
  <si>
    <t>A</t>
  </si>
  <si>
    <t>H</t>
  </si>
  <si>
    <t>Lomé</t>
  </si>
  <si>
    <t>Alger</t>
  </si>
  <si>
    <t>Tunis</t>
  </si>
  <si>
    <t>Cuir</t>
  </si>
  <si>
    <t>Bois et produits en bois</t>
  </si>
  <si>
    <t>Produits pétroliers raffinés</t>
  </si>
  <si>
    <t>Chimie, produits chimiques</t>
  </si>
  <si>
    <t>Métallurgie, produits métalliques</t>
  </si>
  <si>
    <t>Machines et équipements</t>
  </si>
  <si>
    <t>B</t>
  </si>
  <si>
    <t>D</t>
  </si>
  <si>
    <t>New-York</t>
  </si>
  <si>
    <t>Europe</t>
  </si>
  <si>
    <t>Shanghai</t>
  </si>
  <si>
    <t>Windhoek</t>
  </si>
  <si>
    <t>Tanger</t>
  </si>
  <si>
    <t>Marseille</t>
  </si>
  <si>
    <t xml:space="preserve">C </t>
  </si>
  <si>
    <t>ZZ</t>
  </si>
  <si>
    <t>Y</t>
  </si>
  <si>
    <t>F</t>
  </si>
  <si>
    <t>I</t>
  </si>
  <si>
    <t>L</t>
  </si>
  <si>
    <t>M</t>
  </si>
  <si>
    <t>P</t>
  </si>
  <si>
    <t>Q</t>
  </si>
  <si>
    <t>AC</t>
  </si>
  <si>
    <t>Concaténation</t>
  </si>
  <si>
    <t>Port départ</t>
  </si>
  <si>
    <t>Port arrivée</t>
  </si>
  <si>
    <t>Intrant 2</t>
  </si>
  <si>
    <t>Distance</t>
  </si>
  <si>
    <t>&gt;1000 km</t>
  </si>
  <si>
    <t>0 km</t>
  </si>
  <si>
    <t>1 à 49 km</t>
  </si>
  <si>
    <t>50 à 99 km</t>
  </si>
  <si>
    <t>100 à 199 km</t>
  </si>
  <si>
    <t>Fort Cochin</t>
  </si>
  <si>
    <t>Vide</t>
  </si>
  <si>
    <t>200 à 399 km</t>
  </si>
  <si>
    <t>Hanoi</t>
  </si>
  <si>
    <t>400 à 599 km</t>
  </si>
  <si>
    <t>600 à 1000 km</t>
  </si>
  <si>
    <t>J</t>
  </si>
  <si>
    <t>K</t>
  </si>
  <si>
    <t>N'</t>
  </si>
  <si>
    <t>O'</t>
  </si>
  <si>
    <t>ZZ1</t>
  </si>
  <si>
    <t>Y1</t>
  </si>
  <si>
    <t>ZZ2</t>
  </si>
  <si>
    <t>Y2</t>
  </si>
  <si>
    <t>ZZ3</t>
  </si>
  <si>
    <t>Y3</t>
  </si>
  <si>
    <t>ZZ'</t>
  </si>
  <si>
    <t>Unités</t>
  </si>
  <si>
    <t>Afrique 1</t>
  </si>
  <si>
    <t>Afrique 2</t>
  </si>
  <si>
    <t>Afrique 3</t>
  </si>
  <si>
    <t>Pays de production</t>
  </si>
  <si>
    <t>Y4</t>
  </si>
  <si>
    <t>1- Produit (principal) fabriqué</t>
  </si>
  <si>
    <t>Saisir le libellé du produit fabriqué</t>
  </si>
  <si>
    <t>Tonnes/an</t>
  </si>
  <si>
    <t>S'il s'agit d'une chaine internationale avec maillon maritime, renseigner les points 1C1, 1C2 et 1C3.
S'il s'agit d'un simple acheminement terrestre, ne renseigner que les deux lignes de la rubrique 1C1 et sélectionner "Vide" pour toutes les autres cases</t>
  </si>
  <si>
    <t>Sélectionner la zone dans la liste déroulante</t>
  </si>
  <si>
    <t>km</t>
  </si>
  <si>
    <t>Sélectionner la distance dans la liste déroulante</t>
  </si>
  <si>
    <t>Sélectionner le port de départ</t>
  </si>
  <si>
    <t>Sélectionner le port de d'arrivée</t>
  </si>
  <si>
    <t>2- Intrant 1</t>
  </si>
  <si>
    <t>Saisir le libellé de l'intrant</t>
  </si>
  <si>
    <t>Polystyrène</t>
  </si>
  <si>
    <t>S'il s'agit d'une chaine internationale avec maillon maritime, renseigner les points 2C1, 2C2 et 2C3.
S'il s'agit d'un simple acheminement terrestre, ne renseigner que les deux lignes de la rubrique 1C1 et sélectionner "Vide" pour toutes les autres cases</t>
  </si>
  <si>
    <t>3- Intrant 2</t>
  </si>
  <si>
    <t>3A- Caractéristiques générales</t>
  </si>
  <si>
    <t>3A1- Nature du produit</t>
  </si>
  <si>
    <t>Additif</t>
  </si>
  <si>
    <t>3A2- Quantité</t>
  </si>
  <si>
    <t>S'il s'agit d'une chaine internationale avec maillon maritime, renseigner les points 3B1, 3B2 et 3B3.
S'il s'agit d'un simple acheminement terrestre, ne renseigner que les deux lignes de la rubrique 1C1 et sélectionner "Vide" pour toutes les autres cases</t>
  </si>
  <si>
    <t>3B1- Maillon de pré-acheminement terrestre</t>
  </si>
  <si>
    <t>3B2- Maillon maritime</t>
  </si>
  <si>
    <t>3B3- Maillon de post-acheminement terrestre</t>
  </si>
  <si>
    <t>Saisir la quantité annuelle de produit fabriqué</t>
  </si>
  <si>
    <t xml:space="preserve">Données saisies </t>
  </si>
  <si>
    <t>Résultats des calculs</t>
  </si>
  <si>
    <t xml:space="preserve">S'il s'agit d'une chaine internationale avec maillon maritime, renseigner les points 1C1, 1C2 et 1C3.
S'il s'agit d'une simple chaine terrestre, ne remplir que le point 1C1 </t>
  </si>
  <si>
    <t xml:space="preserve">S'il s'agit d'une chaine internationale avec maillon maritime, renseigner les points 3B1, 3B2 et 3B3.
S'il s'agit d'une simple chaine terrestre ne remplir que le point 3B1 </t>
  </si>
  <si>
    <t>Mode</t>
  </si>
  <si>
    <t>Rail</t>
  </si>
  <si>
    <t>Route</t>
  </si>
  <si>
    <t>Base de données du modèle</t>
  </si>
  <si>
    <t>Liaisons</t>
  </si>
  <si>
    <t>Europe-extrême-orient</t>
  </si>
  <si>
    <t>Europe Afrique de l'ouest</t>
  </si>
  <si>
    <t>€/t.km</t>
  </si>
  <si>
    <t>Europe - Afrique du sud</t>
  </si>
  <si>
    <t>Europe - Afrique du nord</t>
  </si>
  <si>
    <t>USA-Europe</t>
  </si>
  <si>
    <t>USA-Afrique du nord</t>
  </si>
  <si>
    <t>Extrême-orient - Afrique</t>
  </si>
  <si>
    <t>Abidjan Abidjan</t>
  </si>
  <si>
    <t>Abidjan Alger</t>
  </si>
  <si>
    <t>Abidjan Anvers</t>
  </si>
  <si>
    <t>Abidjan Dakar</t>
  </si>
  <si>
    <t>Abidjan Fort Cochin</t>
  </si>
  <si>
    <t>Abidjan Hanoi</t>
  </si>
  <si>
    <t>Abidjan Le Cap</t>
  </si>
  <si>
    <t>Abidjan Le Havre</t>
  </si>
  <si>
    <t>Abidjan Lomé</t>
  </si>
  <si>
    <t>Abidjan Los Angeles</t>
  </si>
  <si>
    <t>Abidjan Marseille</t>
  </si>
  <si>
    <t>Abidjan New-York</t>
  </si>
  <si>
    <t>Abidjan Shanghai</t>
  </si>
  <si>
    <t>Abidjan Tanger</t>
  </si>
  <si>
    <t>Abidjan Tunis</t>
  </si>
  <si>
    <t>Abidjan Vide</t>
  </si>
  <si>
    <t>Abidjan Windhoek</t>
  </si>
  <si>
    <t>Alger Abidjan</t>
  </si>
  <si>
    <t>Alger Alger</t>
  </si>
  <si>
    <t>Alger Anvers</t>
  </si>
  <si>
    <t>Alger Dakar</t>
  </si>
  <si>
    <t>Alger Fort Cochin</t>
  </si>
  <si>
    <t>Alger Hanoi</t>
  </si>
  <si>
    <t>Alger Le Cap</t>
  </si>
  <si>
    <t>Alger Le Havre</t>
  </si>
  <si>
    <t>Alger Lomé</t>
  </si>
  <si>
    <t>Alger Los Angeles</t>
  </si>
  <si>
    <t>Alger Marseille</t>
  </si>
  <si>
    <t>Alger New-York</t>
  </si>
  <si>
    <t>Alger Shanghai</t>
  </si>
  <si>
    <t>Alger Tanger</t>
  </si>
  <si>
    <t>Alger Tunis</t>
  </si>
  <si>
    <t>Alger Vide</t>
  </si>
  <si>
    <t>Alger Windhoek</t>
  </si>
  <si>
    <t>Anvers Abidjan</t>
  </si>
  <si>
    <t>Anvers Alger</t>
  </si>
  <si>
    <t>Anvers Anvers</t>
  </si>
  <si>
    <t>Anvers Dakar</t>
  </si>
  <si>
    <t>Anvers Fort Cochin</t>
  </si>
  <si>
    <t>Anvers Hanoi</t>
  </si>
  <si>
    <t>Anvers Le Cap</t>
  </si>
  <si>
    <t>Anvers Le Havre</t>
  </si>
  <si>
    <t>Anvers Lomé</t>
  </si>
  <si>
    <t>Anvers Los Angeles</t>
  </si>
  <si>
    <t>Anvers Marseille</t>
  </si>
  <si>
    <t>Anvers New-York</t>
  </si>
  <si>
    <t>Anvers Shanghai</t>
  </si>
  <si>
    <t>Anvers Tanger</t>
  </si>
  <si>
    <t>Anvers Tunis</t>
  </si>
  <si>
    <t>Anvers Vide</t>
  </si>
  <si>
    <t>Anvers Windhoek</t>
  </si>
  <si>
    <t>Dakar Abidjan</t>
  </si>
  <si>
    <t>Dakar Alger</t>
  </si>
  <si>
    <t>Dakar Anvers</t>
  </si>
  <si>
    <t>Dakar Dakar</t>
  </si>
  <si>
    <t>Dakar Fort Cochin</t>
  </si>
  <si>
    <t>Dakar Hanoi</t>
  </si>
  <si>
    <t>Dakar Le Cap</t>
  </si>
  <si>
    <t>Dakar Le Havre</t>
  </si>
  <si>
    <t>Dakar Lomé</t>
  </si>
  <si>
    <t>Dakar Los Angeles</t>
  </si>
  <si>
    <t>Dakar Marseille</t>
  </si>
  <si>
    <t>Dakar New-York</t>
  </si>
  <si>
    <t>Dakar Shanghai</t>
  </si>
  <si>
    <t>Dakar Tanger</t>
  </si>
  <si>
    <t>Dakar Tunis</t>
  </si>
  <si>
    <t>Dakar Vide</t>
  </si>
  <si>
    <t>Dakar Windhoek</t>
  </si>
  <si>
    <t>Fort Cochin Abidjan</t>
  </si>
  <si>
    <t>Fort Cochin Alger</t>
  </si>
  <si>
    <t>Fort Cochin Anvers</t>
  </si>
  <si>
    <t>Fort Cochin Dakar</t>
  </si>
  <si>
    <t>Fort Cochin Fort Cochin</t>
  </si>
  <si>
    <t>Fort Cochin Hanoi</t>
  </si>
  <si>
    <t>Fort Cochin Le Cap</t>
  </si>
  <si>
    <t>Fort Cochin Le Havre</t>
  </si>
  <si>
    <t>Fort Cochin Lomé</t>
  </si>
  <si>
    <t>Fort Cochin Los Angeles</t>
  </si>
  <si>
    <t>Fort Cochin Marseille</t>
  </si>
  <si>
    <t>Fort Cochin New-York</t>
  </si>
  <si>
    <t>Fort Cochin Shanghai</t>
  </si>
  <si>
    <t>Fort Cochin Tanger</t>
  </si>
  <si>
    <t>Fort Cochin Tunis</t>
  </si>
  <si>
    <t>Fort Cochin Vide</t>
  </si>
  <si>
    <t>Fort Cochin Windhoek</t>
  </si>
  <si>
    <t>Hanoi Abidjan</t>
  </si>
  <si>
    <t>Hanoi Alger</t>
  </si>
  <si>
    <t>Hanoi Anvers</t>
  </si>
  <si>
    <t>Hanoi Dakar</t>
  </si>
  <si>
    <t>Hanoi Fort Cochin</t>
  </si>
  <si>
    <t>Hanoi Hanoi</t>
  </si>
  <si>
    <t>Hanoi Le Cap</t>
  </si>
  <si>
    <t>Hanoi Le Havre</t>
  </si>
  <si>
    <t>Hanoi Lomé</t>
  </si>
  <si>
    <t>Hanoi Los Angeles</t>
  </si>
  <si>
    <t>Hanoi Marseille</t>
  </si>
  <si>
    <t>Hanoi New-York</t>
  </si>
  <si>
    <t>Hanoi Shanghai</t>
  </si>
  <si>
    <t>Hanoi Tanger</t>
  </si>
  <si>
    <t>Hanoi Tunis</t>
  </si>
  <si>
    <t>Hanoi Vide</t>
  </si>
  <si>
    <t>Hanoi Windhoek</t>
  </si>
  <si>
    <t>Le Cap Abidjan</t>
  </si>
  <si>
    <t>Le Cap Alger</t>
  </si>
  <si>
    <t>Le Cap Anvers</t>
  </si>
  <si>
    <t>Le Cap Dakar</t>
  </si>
  <si>
    <t>Le Cap Fort Cochin</t>
  </si>
  <si>
    <t>Le Cap Hanoi</t>
  </si>
  <si>
    <t>Le Cap Le Cap</t>
  </si>
  <si>
    <t>Le Cap Le Havre</t>
  </si>
  <si>
    <t>Le Cap Lomé</t>
  </si>
  <si>
    <t>Le Cap Los Angeles</t>
  </si>
  <si>
    <t>Le Cap Marseille</t>
  </si>
  <si>
    <t>Le Cap New-York</t>
  </si>
  <si>
    <t>Le Cap Shanghai</t>
  </si>
  <si>
    <t>Le Cap Tanger</t>
  </si>
  <si>
    <t>Le Cap Tunis</t>
  </si>
  <si>
    <t>Le Cap Vide</t>
  </si>
  <si>
    <t>Le Cap Windhoek</t>
  </si>
  <si>
    <t>Le Havre Abidjan</t>
  </si>
  <si>
    <t>Le Havre Alger</t>
  </si>
  <si>
    <t>Le Havre Anvers</t>
  </si>
  <si>
    <t>Le Havre Dakar</t>
  </si>
  <si>
    <t>Le Havre Fort Cochin</t>
  </si>
  <si>
    <t>Le Havre Hanoi</t>
  </si>
  <si>
    <t>Le Havre Le Cap</t>
  </si>
  <si>
    <t>Le Havre Le Havre</t>
  </si>
  <si>
    <t>Le Havre Lomé</t>
  </si>
  <si>
    <t>Le Havre Los Angeles</t>
  </si>
  <si>
    <t>Le Havre Marseille</t>
  </si>
  <si>
    <t>Le Havre New-York</t>
  </si>
  <si>
    <t>Le Havre Shanghai</t>
  </si>
  <si>
    <t>Le Havre Tanger</t>
  </si>
  <si>
    <t>Le Havre Tunis</t>
  </si>
  <si>
    <t>Le Havre Vide</t>
  </si>
  <si>
    <t>Le Havre Windhoek</t>
  </si>
  <si>
    <t>Lomé Abidjan</t>
  </si>
  <si>
    <t>Lomé Alger</t>
  </si>
  <si>
    <t>Lomé Anvers</t>
  </si>
  <si>
    <t>Lomé Dakar</t>
  </si>
  <si>
    <t>Lomé Fort Cochin</t>
  </si>
  <si>
    <t>Lomé Hanoi</t>
  </si>
  <si>
    <t>Lomé Le Cap</t>
  </si>
  <si>
    <t>Lomé Le Havre</t>
  </si>
  <si>
    <t>Lomé Lomé</t>
  </si>
  <si>
    <t>Lomé Los Angeles</t>
  </si>
  <si>
    <t>Lomé Marseille</t>
  </si>
  <si>
    <t>Lomé New-York</t>
  </si>
  <si>
    <t>Lomé Shanghai</t>
  </si>
  <si>
    <t>Lomé Tanger</t>
  </si>
  <si>
    <t>Lomé Tunis</t>
  </si>
  <si>
    <t>Lomé Vide</t>
  </si>
  <si>
    <t>Lomé Windhoek</t>
  </si>
  <si>
    <t>Los Angeles Abidjan</t>
  </si>
  <si>
    <t>Los Angeles Alger</t>
  </si>
  <si>
    <t>Los Angeles Anvers</t>
  </si>
  <si>
    <t>Los Angeles Dakar</t>
  </si>
  <si>
    <t>Los Angeles Fort Cochin</t>
  </si>
  <si>
    <t>Los Angeles Hanoi</t>
  </si>
  <si>
    <t>Los Angeles Le Cap</t>
  </si>
  <si>
    <t>Los Angeles Le Havre</t>
  </si>
  <si>
    <t>Los Angeles Lomé</t>
  </si>
  <si>
    <t>Los Angeles Los Angeles</t>
  </si>
  <si>
    <t>Los Angeles Marseille</t>
  </si>
  <si>
    <t>Los Angeles New-York</t>
  </si>
  <si>
    <t>Los Angeles Shanghai</t>
  </si>
  <si>
    <t>Los Angeles Tanger</t>
  </si>
  <si>
    <t>Los Angeles Tunis</t>
  </si>
  <si>
    <t>Los Angeles Vide</t>
  </si>
  <si>
    <t>Los Angeles Windhoek</t>
  </si>
  <si>
    <t>Marseille Abidjan</t>
  </si>
  <si>
    <t>Marseille Alger</t>
  </si>
  <si>
    <t>Marseille Anvers</t>
  </si>
  <si>
    <t>Marseille Dakar</t>
  </si>
  <si>
    <t>Marseille Fort Cochin</t>
  </si>
  <si>
    <t>Marseille Hanoi</t>
  </si>
  <si>
    <t>Marseille Le Cap</t>
  </si>
  <si>
    <t>Marseille Le Havre</t>
  </si>
  <si>
    <t>Marseille Lomé</t>
  </si>
  <si>
    <t>Marseille Los Angeles</t>
  </si>
  <si>
    <t>Marseille Marseille</t>
  </si>
  <si>
    <t>Marseille New-York</t>
  </si>
  <si>
    <t>Marseille Shanghai</t>
  </si>
  <si>
    <t>Marseille Tanger</t>
  </si>
  <si>
    <t>Marseille Tunis</t>
  </si>
  <si>
    <t>Marseille Vide</t>
  </si>
  <si>
    <t>Marseille Windhoek</t>
  </si>
  <si>
    <t>New-York Abidjan</t>
  </si>
  <si>
    <t>New-York Alger</t>
  </si>
  <si>
    <t>New-York Anvers</t>
  </si>
  <si>
    <t>New-York Dakar</t>
  </si>
  <si>
    <t>New-York Fort Cochin</t>
  </si>
  <si>
    <t>New-York Hanoi</t>
  </si>
  <si>
    <t>New-York Le Cap</t>
  </si>
  <si>
    <t>New-York Le Havre</t>
  </si>
  <si>
    <t>New-York Lomé</t>
  </si>
  <si>
    <t>New-York Los Angeles</t>
  </si>
  <si>
    <t>New-York Marseille</t>
  </si>
  <si>
    <t>New-York New-York</t>
  </si>
  <si>
    <t>New-York Shanghai</t>
  </si>
  <si>
    <t>New-York Tanger</t>
  </si>
  <si>
    <t>New-York Tunis</t>
  </si>
  <si>
    <t>New-York Vide</t>
  </si>
  <si>
    <t>New-York Windhoek</t>
  </si>
  <si>
    <t>Shanghai Abidjan</t>
  </si>
  <si>
    <t>Shanghai Alger</t>
  </si>
  <si>
    <t>Shanghai Anvers</t>
  </si>
  <si>
    <t>Shanghai Dakar</t>
  </si>
  <si>
    <t>Shanghai Fort Cochin</t>
  </si>
  <si>
    <t>Shanghai Hanoi</t>
  </si>
  <si>
    <t>Shanghai Le Cap</t>
  </si>
  <si>
    <t>Shanghai Le Havre</t>
  </si>
  <si>
    <t>Shanghai Lomé</t>
  </si>
  <si>
    <t>Shanghai Los Angeles</t>
  </si>
  <si>
    <t>Shanghai Marseille</t>
  </si>
  <si>
    <t>Shanghai New-York</t>
  </si>
  <si>
    <t>Shanghai Shanghai</t>
  </si>
  <si>
    <t>Shanghai Tanger</t>
  </si>
  <si>
    <t>Shanghai Tunis</t>
  </si>
  <si>
    <t>Shanghai Vide</t>
  </si>
  <si>
    <t>Shanghai Windhoek</t>
  </si>
  <si>
    <t>Tanger Abidjan</t>
  </si>
  <si>
    <t>Tanger Alger</t>
  </si>
  <si>
    <t>Tanger Anvers</t>
  </si>
  <si>
    <t>Tanger Dakar</t>
  </si>
  <si>
    <t>Tanger Fort Cochin</t>
  </si>
  <si>
    <t>Tanger Hanoi</t>
  </si>
  <si>
    <t>Tanger Le Cap</t>
  </si>
  <si>
    <t>Tanger Le Havre</t>
  </si>
  <si>
    <t>Tanger Lomé</t>
  </si>
  <si>
    <t>Tanger Los Angeles</t>
  </si>
  <si>
    <t>Tanger Marseille</t>
  </si>
  <si>
    <t>Tanger New-York</t>
  </si>
  <si>
    <t>Tanger Shanghai</t>
  </si>
  <si>
    <t>Tanger Tanger</t>
  </si>
  <si>
    <t>Tanger Tunis</t>
  </si>
  <si>
    <t>Tanger Vide</t>
  </si>
  <si>
    <t>Tanger Windhoek</t>
  </si>
  <si>
    <t>Tunis Abidjan</t>
  </si>
  <si>
    <t>Tunis Alger</t>
  </si>
  <si>
    <t>Tunis Anvers</t>
  </si>
  <si>
    <t>Tunis Dakar</t>
  </si>
  <si>
    <t>Tunis Fort Cochin</t>
  </si>
  <si>
    <t>Tunis Hanoi</t>
  </si>
  <si>
    <t>Tunis Le Cap</t>
  </si>
  <si>
    <t>Tunis Le Havre</t>
  </si>
  <si>
    <t>Tunis Lomé</t>
  </si>
  <si>
    <t>Tunis Los Angeles</t>
  </si>
  <si>
    <t>Tunis Marseille</t>
  </si>
  <si>
    <t>Tunis New-York</t>
  </si>
  <si>
    <t>Tunis Shanghai</t>
  </si>
  <si>
    <t>Tunis Tanger</t>
  </si>
  <si>
    <t>Tunis Tunis</t>
  </si>
  <si>
    <t>Tunis Vide</t>
  </si>
  <si>
    <t>Tunis Windhoek</t>
  </si>
  <si>
    <t>Vide Abidjan</t>
  </si>
  <si>
    <t>Vide Alger</t>
  </si>
  <si>
    <t>Vide Anvers</t>
  </si>
  <si>
    <t>Vide Dakar</t>
  </si>
  <si>
    <t>Vide Fort Cochin</t>
  </si>
  <si>
    <t>Vide Hanoi</t>
  </si>
  <si>
    <t>Vide Le Cap</t>
  </si>
  <si>
    <t>Vide Le Havre</t>
  </si>
  <si>
    <t>Vide Lomé</t>
  </si>
  <si>
    <t>Vide Los Angeles</t>
  </si>
  <si>
    <t>Vide Marseille</t>
  </si>
  <si>
    <t>Vide New-York</t>
  </si>
  <si>
    <t>Vide Shanghai</t>
  </si>
  <si>
    <t>Vide Tanger</t>
  </si>
  <si>
    <t>Vide Tunis</t>
  </si>
  <si>
    <t>Vide Vide</t>
  </si>
  <si>
    <t>Vide Windhoek</t>
  </si>
  <si>
    <t>Windhoek Abidjan</t>
  </si>
  <si>
    <t>Windhoek Alger</t>
  </si>
  <si>
    <t>Windhoek Anvers</t>
  </si>
  <si>
    <t>Windhoek Dakar</t>
  </si>
  <si>
    <t>Windhoek Fort Cochin</t>
  </si>
  <si>
    <t>Windhoek Hanoi</t>
  </si>
  <si>
    <t>Windhoek Le Cap</t>
  </si>
  <si>
    <t>Windhoek Le Havre</t>
  </si>
  <si>
    <t>Windhoek Lomé</t>
  </si>
  <si>
    <t>Windhoek Los Angeles</t>
  </si>
  <si>
    <t>Windhoek Marseille</t>
  </si>
  <si>
    <t>Windhoek New-York</t>
  </si>
  <si>
    <t>Windhoek Shanghai</t>
  </si>
  <si>
    <t>Windhoek Tanger</t>
  </si>
  <si>
    <t>Windhoek Tunis</t>
  </si>
  <si>
    <t>Windhoek Vide</t>
  </si>
  <si>
    <t>Windhoek Windhoek</t>
  </si>
  <si>
    <t>Afrique-Afrique</t>
  </si>
  <si>
    <t>Distance (km)</t>
  </si>
  <si>
    <t>Port fee (conteneur 20')</t>
  </si>
  <si>
    <t>THC (conteneur 20')</t>
  </si>
  <si>
    <t>Valeur en dur ($) (conteneur 20')</t>
  </si>
  <si>
    <t>Transit time</t>
  </si>
  <si>
    <t>Time at sea</t>
  </si>
  <si>
    <t>3   21</t>
  </si>
  <si>
    <t>Bombay</t>
  </si>
  <si>
    <t>26   38</t>
  </si>
  <si>
    <t>21    22</t>
  </si>
  <si>
    <t>1    29</t>
  </si>
  <si>
    <t>11    33</t>
  </si>
  <si>
    <t>20   37</t>
  </si>
  <si>
    <t>31     54</t>
  </si>
  <si>
    <t>11     30</t>
  </si>
  <si>
    <t>11   46</t>
  </si>
  <si>
    <t>Walvis Bay</t>
  </si>
  <si>
    <t>28     39</t>
  </si>
  <si>
    <t>8         28</t>
  </si>
  <si>
    <t>63     70</t>
  </si>
  <si>
    <t>31    44</t>
  </si>
  <si>
    <t>17     27</t>
  </si>
  <si>
    <t>47     54</t>
  </si>
  <si>
    <t>1     17</t>
  </si>
  <si>
    <t>13    22</t>
  </si>
  <si>
    <t>32    51</t>
  </si>
  <si>
    <t>1    14</t>
  </si>
  <si>
    <t>19    26</t>
  </si>
  <si>
    <t>4     21</t>
  </si>
  <si>
    <t>10     15</t>
  </si>
  <si>
    <t>28    29</t>
  </si>
  <si>
    <t>52    64</t>
  </si>
  <si>
    <t>19     21</t>
  </si>
  <si>
    <t>24    74</t>
  </si>
  <si>
    <t>5     11</t>
  </si>
  <si>
    <t>8    21</t>
  </si>
  <si>
    <t>27    60</t>
  </si>
  <si>
    <t>5    46</t>
  </si>
  <si>
    <t>5    42</t>
  </si>
  <si>
    <t>26    50</t>
  </si>
  <si>
    <t>18     28</t>
  </si>
  <si>
    <t>12    25</t>
  </si>
  <si>
    <t>21    43</t>
  </si>
  <si>
    <t>16    26</t>
  </si>
  <si>
    <t>4    24</t>
  </si>
  <si>
    <t>5    29</t>
  </si>
  <si>
    <t>21    31</t>
  </si>
  <si>
    <t>47   64</t>
  </si>
  <si>
    <t>5   46</t>
  </si>
  <si>
    <t>48    49</t>
  </si>
  <si>
    <t>27    39</t>
  </si>
  <si>
    <t>32     40</t>
  </si>
  <si>
    <t>24    37</t>
  </si>
  <si>
    <t>31    32</t>
  </si>
  <si>
    <t>39    54</t>
  </si>
  <si>
    <t>32     39</t>
  </si>
  <si>
    <t>31    38</t>
  </si>
  <si>
    <t>29    50</t>
  </si>
  <si>
    <t>15   28</t>
  </si>
  <si>
    <t>12     23</t>
  </si>
  <si>
    <t>30    34</t>
  </si>
  <si>
    <t>22   42</t>
  </si>
  <si>
    <t>17   34</t>
  </si>
  <si>
    <t>25   37</t>
  </si>
  <si>
    <t>35   36</t>
  </si>
  <si>
    <t>24   45</t>
  </si>
  <si>
    <t>5     66</t>
  </si>
  <si>
    <t>40    57</t>
  </si>
  <si>
    <t>28    57</t>
  </si>
  <si>
    <t>18    60</t>
  </si>
  <si>
    <t>28    37</t>
  </si>
  <si>
    <t>36   48</t>
  </si>
  <si>
    <t>1   46</t>
  </si>
  <si>
    <t>16    19</t>
  </si>
  <si>
    <t>4    19</t>
  </si>
  <si>
    <t>7    12</t>
  </si>
  <si>
    <t>25     26</t>
  </si>
  <si>
    <t>16   18</t>
  </si>
  <si>
    <t>32    77</t>
  </si>
  <si>
    <t>6    17</t>
  </si>
  <si>
    <t>29    60</t>
  </si>
  <si>
    <t>4   20</t>
  </si>
  <si>
    <t>31    47</t>
  </si>
  <si>
    <t>1    61</t>
  </si>
  <si>
    <t>39    40</t>
  </si>
  <si>
    <t>20    35</t>
  </si>
  <si>
    <t>10    12</t>
  </si>
  <si>
    <t>21    26</t>
  </si>
  <si>
    <t>18    22</t>
  </si>
  <si>
    <t>18    19</t>
  </si>
  <si>
    <t>40    48</t>
  </si>
  <si>
    <t>62   67</t>
  </si>
  <si>
    <t>25    80</t>
  </si>
  <si>
    <t>46    53</t>
  </si>
  <si>
    <t>34    42</t>
  </si>
  <si>
    <t>49    64</t>
  </si>
  <si>
    <t>20    81</t>
  </si>
  <si>
    <t>57    60</t>
  </si>
  <si>
    <t>57     70</t>
  </si>
  <si>
    <t>9    20</t>
  </si>
  <si>
    <t>12    38</t>
  </si>
  <si>
    <t>59    63</t>
  </si>
  <si>
    <t>72    74</t>
  </si>
  <si>
    <t>20   23</t>
  </si>
  <si>
    <t>6    15</t>
  </si>
  <si>
    <t>14    16</t>
  </si>
  <si>
    <t>29    36</t>
  </si>
  <si>
    <t>25    34</t>
  </si>
  <si>
    <t>48   59</t>
  </si>
  <si>
    <t>1    26</t>
  </si>
  <si>
    <t>18    47</t>
  </si>
  <si>
    <t>1    10</t>
  </si>
  <si>
    <t>30    51</t>
  </si>
  <si>
    <t>26    31</t>
  </si>
  <si>
    <t>4    20</t>
  </si>
  <si>
    <t>25    35</t>
  </si>
  <si>
    <t>32   36</t>
  </si>
  <si>
    <t>48    59</t>
  </si>
  <si>
    <t>40    101</t>
  </si>
  <si>
    <t>11    23</t>
  </si>
  <si>
    <t>29   39</t>
  </si>
  <si>
    <t>15   23</t>
  </si>
  <si>
    <t>19    36</t>
  </si>
  <si>
    <t>30    54</t>
  </si>
  <si>
    <t>28    35</t>
  </si>
  <si>
    <t>53    71</t>
  </si>
  <si>
    <t>40    47</t>
  </si>
  <si>
    <t>29    39</t>
  </si>
  <si>
    <t>28     46</t>
  </si>
  <si>
    <t>32    41</t>
  </si>
  <si>
    <t>16    23</t>
  </si>
  <si>
    <t>7    21</t>
  </si>
  <si>
    <t>26    56</t>
  </si>
  <si>
    <t>26   48</t>
  </si>
  <si>
    <t>32   42</t>
  </si>
  <si>
    <t>13   94</t>
  </si>
  <si>
    <t>15   45</t>
  </si>
  <si>
    <t>23    39</t>
  </si>
  <si>
    <t>26    43</t>
  </si>
  <si>
    <t>29    45</t>
  </si>
  <si>
    <t>13    21</t>
  </si>
  <si>
    <t>5   10</t>
  </si>
  <si>
    <t>23    25</t>
  </si>
  <si>
    <t>14    20</t>
  </si>
  <si>
    <t>5    17</t>
  </si>
  <si>
    <t>7    22</t>
  </si>
  <si>
    <t>9    15</t>
  </si>
  <si>
    <t>22    31</t>
  </si>
  <si>
    <t>7    24</t>
  </si>
  <si>
    <t>12   19</t>
  </si>
  <si>
    <t>43    57</t>
  </si>
  <si>
    <t>13    54</t>
  </si>
  <si>
    <t>35    41</t>
  </si>
  <si>
    <t>27    61</t>
  </si>
  <si>
    <t>31    52</t>
  </si>
  <si>
    <t>25    49</t>
  </si>
  <si>
    <t>9    31</t>
  </si>
  <si>
    <t>38    40</t>
  </si>
  <si>
    <t>15    19</t>
  </si>
  <si>
    <t>38    63</t>
  </si>
  <si>
    <t>USA - Afrique</t>
  </si>
  <si>
    <t>Europe-Europe</t>
  </si>
  <si>
    <t>Asie-Asie</t>
  </si>
  <si>
    <t>USA-Asie</t>
  </si>
  <si>
    <t>USA-USA</t>
  </si>
  <si>
    <t>D * coût moyen (€/tonne)</t>
  </si>
  <si>
    <t>Fluvial</t>
  </si>
  <si>
    <t>Construction automobile</t>
  </si>
  <si>
    <t>Construction aéronautique</t>
  </si>
  <si>
    <t>Produits électriques et électroniques</t>
  </si>
  <si>
    <t>T-shirts</t>
  </si>
  <si>
    <t>Textile / habillement</t>
  </si>
  <si>
    <t>Instructions pour la saisie des données</t>
  </si>
  <si>
    <t>3B- Caractéristiques du transport  (livraison CIF)</t>
  </si>
  <si>
    <t>1A- Caractéristiques générales</t>
  </si>
  <si>
    <t>1B- Caractéristiques du transport (livraison CIF)</t>
  </si>
  <si>
    <t>2A- Caractéristiques générales</t>
  </si>
  <si>
    <t>2B- Caractéristiques du transport  (livraison CIF)</t>
  </si>
  <si>
    <t>1A1- Nature du produit</t>
  </si>
  <si>
    <t>1A2- Quantité</t>
  </si>
  <si>
    <t>1B1- Maillon de pré-acheminement terrestre</t>
  </si>
  <si>
    <t>1B2- Maillon maritime</t>
  </si>
  <si>
    <t>1B3- Maillon de post-acheminement terrestre</t>
  </si>
  <si>
    <t>2A1- Nature du produit</t>
  </si>
  <si>
    <t>2A2- Quantité</t>
  </si>
  <si>
    <t>2B1- Maillon de pré-acheminement terrestre</t>
  </si>
  <si>
    <t>2B2- Maillon maritime</t>
  </si>
  <si>
    <t>2B3- Maillon de post-acheminement terrestre</t>
  </si>
  <si>
    <t>Emissions de CO2</t>
  </si>
  <si>
    <t>Emissions de Nox</t>
  </si>
  <si>
    <t>Emissions de SOx</t>
  </si>
  <si>
    <t>Emissions de particules</t>
  </si>
  <si>
    <t>Tonnes</t>
  </si>
  <si>
    <t>Départ</t>
  </si>
  <si>
    <t>Arrivée</t>
  </si>
  <si>
    <t>Capacité du porte-conteneurs</t>
  </si>
  <si>
    <t>2B- Caractéristiques du transport (livraison CIF)</t>
  </si>
  <si>
    <t xml:space="preserve">S'il s'agit d'une chaine internationale avec maillon maritime, renseigner les points 2B1, 2B2 et 2B3.
S'il s'agit d'une simple chaine terrestre ne remplir que le point 2C1 </t>
  </si>
  <si>
    <t>3B- Caractéristiques du transport (livraison CIF)</t>
  </si>
  <si>
    <t>Capacité du porte conteneurs</t>
  </si>
  <si>
    <t>Pré-acheminement produit</t>
  </si>
  <si>
    <t>Post-acheminement produit</t>
  </si>
  <si>
    <t>Pré-acheminement intrant 1</t>
  </si>
  <si>
    <t>Post-acheminement intrant 1</t>
  </si>
  <si>
    <t>Pré-acheminement intrant 2</t>
  </si>
  <si>
    <t>Post-acheminement intrant 2</t>
  </si>
  <si>
    <t>Pré-acheminement terrestre</t>
  </si>
  <si>
    <t>Trajet maritime</t>
  </si>
  <si>
    <t>Post-acheminement terrestre</t>
  </si>
  <si>
    <t>tonnes eqCO2</t>
  </si>
  <si>
    <t>tonne Nox</t>
  </si>
  <si>
    <t>tonnes SOx</t>
  </si>
  <si>
    <t>CO2</t>
  </si>
  <si>
    <t>NOx</t>
  </si>
  <si>
    <t>SOx</t>
  </si>
  <si>
    <t>Association d'une distance à une plage de distances</t>
  </si>
  <si>
    <t>marchandises</t>
  </si>
  <si>
    <t>maritime</t>
  </si>
  <si>
    <t>porte conteneurs</t>
  </si>
  <si>
    <t>fioul</t>
  </si>
  <si>
    <t>global</t>
  </si>
  <si>
    <t>Etude "maritime"</t>
  </si>
  <si>
    <t>PC 1600 EVP</t>
  </si>
  <si>
    <t>PC 2200 EVP</t>
  </si>
  <si>
    <t>PC 5500 EVP</t>
  </si>
  <si>
    <t>PC 9500 EVP</t>
  </si>
  <si>
    <t>Type</t>
  </si>
  <si>
    <t>Maillon</t>
  </si>
  <si>
    <t>Catégorie</t>
  </si>
  <si>
    <t>Champ géographique</t>
  </si>
  <si>
    <t>Efficacité énergétique
gep / t.km (marchandises)
gep / pax.km (voyageurs)</t>
  </si>
  <si>
    <t>Efficacité environnementale
g NOx / t.km (marchandises)
g NOx / pax.km (voyageurs)</t>
  </si>
  <si>
    <t>Efficacité environnementale
g particules / t.km (marchandises)
g particules / pax.km (voyageurs)</t>
  </si>
  <si>
    <t>Efficacité environnementale
g HC / t.km (marchandises)
g HC / pax.km (voyageurs)</t>
  </si>
  <si>
    <t>Périmètre</t>
  </si>
  <si>
    <t>phase utilisation</t>
  </si>
  <si>
    <t>phase amont + utilisation</t>
  </si>
  <si>
    <r>
      <t>Efficacité environnementale
g eqCO</t>
    </r>
    <r>
      <rPr>
        <vertAlign val="subscript"/>
        <sz val="10"/>
        <rFont val="Arial"/>
        <family val="2"/>
      </rPr>
      <t>2</t>
    </r>
    <r>
      <rPr>
        <sz val="10"/>
        <rFont val="Arial"/>
        <family val="2"/>
      </rPr>
      <t xml:space="preserve"> / t.km (marchandises)
g eqCO</t>
    </r>
    <r>
      <rPr>
        <vertAlign val="subscript"/>
        <sz val="10"/>
        <rFont val="Arial"/>
        <family val="2"/>
      </rPr>
      <t>2</t>
    </r>
    <r>
      <rPr>
        <sz val="10"/>
        <rFont val="Arial"/>
        <family val="2"/>
      </rPr>
      <t xml:space="preserve"> / pax.km (voyageurs)</t>
    </r>
  </si>
  <si>
    <r>
      <t>Efficacité environnementale
g SO</t>
    </r>
    <r>
      <rPr>
        <vertAlign val="subscript"/>
        <sz val="10"/>
        <rFont val="Arial"/>
        <family val="2"/>
      </rPr>
      <t>2</t>
    </r>
    <r>
      <rPr>
        <sz val="10"/>
        <rFont val="Arial"/>
        <family val="2"/>
      </rPr>
      <t xml:space="preserve"> / t.km (marchandises)
g SOx / t.km (maritime)
g SO</t>
    </r>
    <r>
      <rPr>
        <vertAlign val="subscript"/>
        <sz val="10"/>
        <rFont val="Arial"/>
        <family val="2"/>
      </rPr>
      <t>2</t>
    </r>
    <r>
      <rPr>
        <sz val="10"/>
        <rFont val="Arial"/>
        <family val="2"/>
      </rPr>
      <t xml:space="preserve"> / pax.km (voyageurs)</t>
    </r>
  </si>
  <si>
    <t>Emissions de CO2 (geqCO2/t.km)</t>
  </si>
  <si>
    <t>Emissions de NOx (gNOx/t.km)</t>
  </si>
  <si>
    <t>Emissions de SOx (gSOx/t.km)</t>
  </si>
  <si>
    <t>Capacité des porte-conteneurs selon l'OD</t>
  </si>
  <si>
    <t xml:space="preserve">Depuis 2010, le canal est praticable pour la plupart des cargos courants, raison pour laquelle il est d’ailleurs l’une des voies maritimes les plus fréquentées et les plus importantes du monde. La limite de poids est de 240 000 tpl, ce qui correspond à une limite de capacité d’environ 15 000 EVP pour les porte-conteneurs.
Les navires qui empruntent le canal de Suez sont cependant exposés au risque de piraterie, car ils peuvent être attaqués tout le long de la côte somalienne. La seule manière de l’éviter est de contourner l’Afrique.
</t>
  </si>
  <si>
    <t xml:space="preserve">Nombre de lignes maritimes sur l’Afrique
392 navires sont exploités sur l’ensemble des lignes qui constitue la desserte de l’Afrique de l’Ouest. Près de 71% (280 unités) sont des navires porte-conteneurs qui varient du navire d’une capacité comprise entre 1000 et 2000 EVP au navire de 3000 à 5999 EVP. Le reste de la flotte (29%) est constituée majoritairement de navires Multipurpose et Roulier, la part des navires Reefers étant relativement faible.
</t>
  </si>
  <si>
    <t>Feeders locaux
7 services sur 16, utilisent des navires porte-conteneurs, avec une capacité comprise entre 300 et 1900 EVP. Les autres services (9 au total), qui ne sont pas « full container », opèrent avec des navires de type Multipurpose dont les capacités varient entre 300 et 1300 EVP.</t>
  </si>
  <si>
    <t>Desserte directe Europe du Nord – Afrique de l’Ouest
5 services utilisent exclusivement des navires porte-conteneurs, avec une capacité comprise  entre 1600 et 2500 EVP. Les autres services (13 au total), sont principalement opérés par des navires Rouliers.
Avec une offre constituée de navires avec des capacités comprises entre 2500 et 3000 EVP, MSC est l’opérateur le plus représenté sur le segment Europe du Sud / Méditerranée – Afrique du Sud.
L’ensemble des services au départ d’un hub de transbordement sont opérés par des navires cellulaires. La capacité varie entre 1100 et 3600 EVP. A noter également, la présence de navires d’une capacité supérieure comprise entre 3000 et 5099 EVP.
La capacité des navires porte-conteneurs mise en ligne sur les dessertes Asie-Afrique de l’Ouest, varie entre 1000 et 4500 EVP. Sans surprise, avec ce type de navire, la desserte des ports d’Afrique de l’Ouest est limitée à un nombre restreint de ports aux capacités nautiques suffisantes, tels que : Abidjan, Tema, Lomé, Lagos, Pointe Noire et Luanda.</t>
  </si>
  <si>
    <t>EVP</t>
  </si>
  <si>
    <t>Emissions CO2</t>
  </si>
  <si>
    <t>Résultat pré-ach produit</t>
  </si>
  <si>
    <t>Résultat pré-ach intrant 1</t>
  </si>
  <si>
    <t>Résultat pré-ach intrant 2</t>
  </si>
  <si>
    <t>Résultat post-ach produit</t>
  </si>
  <si>
    <t>Résultat post-ach intrant 1</t>
  </si>
  <si>
    <t>Résultat post-ach intrant 2</t>
  </si>
  <si>
    <t>Plage</t>
  </si>
  <si>
    <t>Distance associée</t>
  </si>
  <si>
    <t>Concaténation des ports</t>
  </si>
  <si>
    <t>Produit</t>
  </si>
  <si>
    <t>Intrant 1</t>
  </si>
  <si>
    <t>Valeurs</t>
  </si>
  <si>
    <t>BDD</t>
  </si>
  <si>
    <t>BDD facteurs d'émissions</t>
  </si>
  <si>
    <t>Distances</t>
  </si>
  <si>
    <t>Facteurs d'émissions CO2</t>
  </si>
  <si>
    <t>Facteurs d'émissions NOx</t>
  </si>
  <si>
    <t>Facteurs d'émissions SOx</t>
  </si>
  <si>
    <t>Fluvial 200 à 399 km</t>
  </si>
  <si>
    <t>Fluvial 400 à 599 km</t>
  </si>
  <si>
    <t>Fluvial 50 à 99 km</t>
  </si>
  <si>
    <t>Fluvial 600 à 1000 km</t>
  </si>
  <si>
    <t>Fluvial Vide</t>
  </si>
  <si>
    <t>Rail &gt;1000 km</t>
  </si>
  <si>
    <t>Rail 0 km</t>
  </si>
  <si>
    <t>Rail 1 à 49 km</t>
  </si>
  <si>
    <t>Rail 100 à 199 km</t>
  </si>
  <si>
    <t>Rail 200 à 399 km</t>
  </si>
  <si>
    <t>Rail 400 à 599 km</t>
  </si>
  <si>
    <t>Rail 50 à 99 km</t>
  </si>
  <si>
    <t>Rail 600 à 1000 km</t>
  </si>
  <si>
    <t>Rail Vide</t>
  </si>
  <si>
    <t>Route &gt;1000 km</t>
  </si>
  <si>
    <t>Route 0 km</t>
  </si>
  <si>
    <t>Route 1 à 49 km</t>
  </si>
  <si>
    <t>Route 100 à 199 km</t>
  </si>
  <si>
    <t>Route 200 à 399 km</t>
  </si>
  <si>
    <t>Route 400 à 599 km</t>
  </si>
  <si>
    <t>Route 50 à 99 km</t>
  </si>
  <si>
    <t>Route 600 à 1000 km</t>
  </si>
  <si>
    <t>Route Vide</t>
  </si>
  <si>
    <t>Vide &gt;1000 km</t>
  </si>
  <si>
    <t>Vide 0 km</t>
  </si>
  <si>
    <t>Vide 1 à 49 km</t>
  </si>
  <si>
    <t>Vide 100 à 199 km</t>
  </si>
  <si>
    <t>Vide 200 à 399 km</t>
  </si>
  <si>
    <t>Vide 400 à 599 km</t>
  </si>
  <si>
    <t>Vide 50 à 99 km</t>
  </si>
  <si>
    <t>Vide 600 à 1000 km</t>
  </si>
  <si>
    <t>Fluvial &gt;1000 km</t>
  </si>
  <si>
    <t>Fluvial 0 km</t>
  </si>
  <si>
    <t>Fluvial 1 à 49 km</t>
  </si>
  <si>
    <t>Fluvial 100 à 199 km</t>
  </si>
  <si>
    <t>tonne NOx</t>
  </si>
  <si>
    <t>Produit fabriqué</t>
  </si>
  <si>
    <t>Pré-acheminements terrestres</t>
  </si>
  <si>
    <t>Transport maritime</t>
  </si>
  <si>
    <t>INTRANT1</t>
  </si>
  <si>
    <t>PRODUIT</t>
  </si>
  <si>
    <t>INTRANT2</t>
  </si>
  <si>
    <t>Post-acheminements terrestres</t>
  </si>
  <si>
    <t>RECAPITULATIF DES HYPOTHESES</t>
  </si>
  <si>
    <t>RESULTATS: RECAPITULATIF DES EMISSIONS</t>
  </si>
  <si>
    <t>RESULTATS: DETAIL DES EMISSIONS</t>
  </si>
  <si>
    <t>RESULTATS: SYNTHESES GRAPHIQUES</t>
  </si>
  <si>
    <t>Sélectionner le pays de production dans la liste</t>
  </si>
  <si>
    <t>Sélectionner le secteur dans la liste</t>
  </si>
  <si>
    <t>Saisir le tonnage annuel d'intrant 1</t>
  </si>
  <si>
    <t>Sisir le tonnage annuel d'intrant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</si>
</sst>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
      <b/>
      <sz val="11"/>
      <name val="Calibri"/>
      <family val="2"/>
      <scheme val="minor"/>
    </font>
    <font>
      <b/>
      <sz val="16"/>
      <color theme="4" tint="-0.499984740745262"/>
      <name val="Calibri"/>
      <family val="2"/>
      <scheme val="minor"/>
    </font>
    <font>
      <b/>
      <sz val="14"/>
      <color theme="0"/>
      <name val="Calibri"/>
      <family val="2"/>
      <scheme val="minor"/>
    </font>
    <font>
      <sz val="14"/>
      <color theme="0"/>
      <name val="Calibri"/>
      <family val="2"/>
      <scheme val="minor"/>
    </font>
    <font>
      <b/>
      <sz val="14"/>
      <color theme="1"/>
      <name val="Calibri"/>
      <family val="2"/>
      <scheme val="minor"/>
    </font>
    <font>
      <sz val="11"/>
      <color theme="5" tint="-0.249977111117893"/>
      <name val="Calibri"/>
      <family val="2"/>
      <scheme val="minor"/>
    </font>
    <font>
      <sz val="10"/>
      <name val="Arial"/>
      <family val="2"/>
    </font>
    <font>
      <b/>
      <sz val="10"/>
      <name val="Arial"/>
      <family val="2"/>
    </font>
    <font>
      <vertAlign val="subscript"/>
      <sz val="10"/>
      <name val="Arial"/>
      <family val="2"/>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0070C0"/>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3" fillId="0" borderId="0"/>
  </cellStyleXfs>
  <cellXfs count="245">
    <xf numFmtId="0" fontId="0" fillId="0" borderId="0" xfId="0"/>
    <xf numFmtId="0" fontId="1" fillId="0" borderId="0" xfId="0" applyFont="1"/>
    <xf numFmtId="0" fontId="1" fillId="0" borderId="0" xfId="0" applyFont="1" applyAlignment="1">
      <alignment horizontal="center" vertical="center" wrapText="1"/>
    </xf>
    <xf numFmtId="0" fontId="1" fillId="0" borderId="1" xfId="0" applyFont="1" applyBorder="1" applyAlignment="1">
      <alignment vertical="center" wrapText="1"/>
    </xf>
    <xf numFmtId="0" fontId="2" fillId="0" borderId="0" xfId="0" applyFont="1" applyAlignment="1">
      <alignment vertical="center" wrapText="1"/>
    </xf>
    <xf numFmtId="0" fontId="0" fillId="0" borderId="1" xfId="0" applyBorder="1"/>
    <xf numFmtId="0" fontId="0" fillId="0" borderId="0" xfId="0" applyBorder="1"/>
    <xf numFmtId="0" fontId="1" fillId="0" borderId="1" xfId="0" applyFont="1" applyBorder="1"/>
    <xf numFmtId="0" fontId="0" fillId="0" borderId="1" xfId="0" applyFill="1" applyBorder="1"/>
    <xf numFmtId="0" fontId="3" fillId="0" borderId="0" xfId="0" applyFont="1" applyAlignment="1">
      <alignment vertical="center" wrapText="1"/>
    </xf>
    <xf numFmtId="0" fontId="0" fillId="0" borderId="0" xfId="0" applyAlignment="1">
      <alignment horizontal="center" vertical="center" wrapText="1"/>
    </xf>
    <xf numFmtId="0" fontId="0" fillId="2" borderId="1" xfId="0" applyFill="1" applyBorder="1" applyAlignment="1">
      <alignment vertical="center" wrapText="1"/>
    </xf>
    <xf numFmtId="0" fontId="0" fillId="0" borderId="1" xfId="0"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2" fillId="0" borderId="1" xfId="0" applyFont="1" applyBorder="1"/>
    <xf numFmtId="0" fontId="0" fillId="0" borderId="1" xfId="0" applyFont="1" applyFill="1" applyBorder="1" applyAlignment="1">
      <alignment horizontal="left" vertical="center" wrapText="1"/>
    </xf>
    <xf numFmtId="0" fontId="0" fillId="0" borderId="0" xfId="0" applyFill="1" applyAlignment="1">
      <alignment horizontal="left" vertical="center" wrapText="1"/>
    </xf>
    <xf numFmtId="0" fontId="4" fillId="0" borderId="0" xfId="0" applyFont="1"/>
    <xf numFmtId="0" fontId="0" fillId="0" borderId="0" xfId="0" applyAlignment="1">
      <alignment vertical="center" wrapText="1"/>
    </xf>
    <xf numFmtId="0" fontId="0" fillId="0" borderId="0" xfId="0" applyAlignment="1">
      <alignment horizontal="left" vertical="center" wrapText="1"/>
    </xf>
    <xf numFmtId="0" fontId="1" fillId="0" borderId="1" xfId="0" applyFont="1" applyBorder="1" applyAlignment="1">
      <alignment horizontal="center" vertical="center" wrapText="1"/>
    </xf>
    <xf numFmtId="0" fontId="0" fillId="0" borderId="2" xfId="0" applyBorder="1" applyAlignment="1">
      <alignment vertical="center" wrapText="1"/>
    </xf>
    <xf numFmtId="0" fontId="0" fillId="0" borderId="0" xfId="0" applyFill="1" applyAlignment="1">
      <alignment vertical="center" wrapText="1"/>
    </xf>
    <xf numFmtId="0" fontId="0" fillId="0" borderId="0" xfId="0" applyFont="1" applyAlignment="1">
      <alignment vertical="center" wrapText="1"/>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1" fillId="0" borderId="0" xfId="0" applyFont="1" applyFill="1" applyBorder="1" applyAlignment="1">
      <alignment vertical="center" wrapText="1"/>
    </xf>
    <xf numFmtId="0" fontId="0" fillId="2" borderId="1" xfId="0" applyFill="1" applyBorder="1"/>
    <xf numFmtId="0" fontId="0" fillId="0" borderId="2" xfId="0" applyBorder="1"/>
    <xf numFmtId="0" fontId="0" fillId="8" borderId="8" xfId="0" applyFill="1" applyBorder="1" applyAlignment="1">
      <alignment vertical="center" wrapText="1"/>
    </xf>
    <xf numFmtId="0" fontId="0" fillId="8" borderId="9" xfId="0" applyFill="1" applyBorder="1" applyAlignment="1">
      <alignment vertical="center" wrapText="1"/>
    </xf>
    <xf numFmtId="0" fontId="8" fillId="9" borderId="4" xfId="0" applyFont="1" applyFill="1" applyBorder="1" applyAlignment="1">
      <alignment vertical="center" wrapText="1"/>
    </xf>
    <xf numFmtId="0" fontId="6" fillId="8" borderId="0" xfId="0" applyFont="1" applyFill="1" applyBorder="1" applyAlignment="1">
      <alignment vertical="center" wrapText="1"/>
    </xf>
    <xf numFmtId="0" fontId="5" fillId="8" borderId="0" xfId="0" applyFont="1" applyFill="1" applyBorder="1" applyAlignment="1"/>
    <xf numFmtId="0" fontId="3" fillId="8" borderId="0" xfId="0" applyFont="1" applyFill="1" applyBorder="1"/>
    <xf numFmtId="0" fontId="3" fillId="0" borderId="0" xfId="0" applyFont="1" applyFill="1" applyBorder="1"/>
    <xf numFmtId="0" fontId="0" fillId="8" borderId="0" xfId="0" applyFill="1" applyBorder="1" applyAlignment="1">
      <alignment horizontal="left" vertical="center" wrapText="1"/>
    </xf>
    <xf numFmtId="0" fontId="0" fillId="0" borderId="0" xfId="0" applyAlignment="1">
      <alignment vertical="center" wrapText="1"/>
    </xf>
    <xf numFmtId="0" fontId="0" fillId="0" borderId="0" xfId="0" applyFill="1" applyBorder="1" applyAlignment="1">
      <alignment horizontal="center" vertical="center" wrapText="1"/>
    </xf>
    <xf numFmtId="1" fontId="0" fillId="0" borderId="0" xfId="0" applyNumberFormat="1" applyAlignment="1">
      <alignment horizontal="left" vertical="center" wrapText="1"/>
    </xf>
    <xf numFmtId="1" fontId="0" fillId="0" borderId="0" xfId="0" applyNumberFormat="1" applyFill="1" applyAlignment="1">
      <alignment horizontal="left" vertical="center" wrapText="1"/>
    </xf>
    <xf numFmtId="0" fontId="0" fillId="0" borderId="1" xfId="0"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5" xfId="0" applyBorder="1"/>
    <xf numFmtId="17" fontId="0" fillId="0" borderId="1" xfId="0" quotePrefix="1" applyNumberFormat="1" applyBorder="1"/>
    <xf numFmtId="0" fontId="2" fillId="0" borderId="1" xfId="0" applyFont="1" applyFill="1" applyBorder="1"/>
    <xf numFmtId="0" fontId="1" fillId="6" borderId="1" xfId="0" applyFont="1" applyFill="1" applyBorder="1" applyAlignment="1">
      <alignment vertical="center" wrapText="1"/>
    </xf>
    <xf numFmtId="0" fontId="0" fillId="0" borderId="0" xfId="0" applyAlignment="1">
      <alignment vertical="center"/>
    </xf>
    <xf numFmtId="0" fontId="0" fillId="0" borderId="0" xfId="0" applyAlignment="1">
      <alignment vertical="center" wrapText="1"/>
    </xf>
    <xf numFmtId="0" fontId="1" fillId="0" borderId="1" xfId="0" applyFont="1" applyBorder="1" applyAlignment="1">
      <alignment horizontal="center"/>
    </xf>
    <xf numFmtId="0" fontId="0" fillId="0" borderId="0" xfId="0" applyFill="1"/>
    <xf numFmtId="0" fontId="1" fillId="0" borderId="0" xfId="0" applyFont="1" applyBorder="1"/>
    <xf numFmtId="0" fontId="0" fillId="0" borderId="0" xfId="0" applyAlignment="1">
      <alignment vertical="center" wrapText="1"/>
    </xf>
    <xf numFmtId="0" fontId="0" fillId="3" borderId="1" xfId="0"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0" fillId="0" borderId="1"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1" xfId="0" applyFill="1"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3" borderId="1" xfId="0" applyFont="1" applyFill="1" applyBorder="1" applyAlignment="1" applyProtection="1">
      <alignment horizontal="left" vertical="center" wrapText="1"/>
      <protection locked="0"/>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3" fillId="0" borderId="1" xfId="0" applyFont="1" applyBorder="1" applyAlignment="1">
      <alignment horizontal="center" vertical="center" wrapText="1"/>
    </xf>
    <xf numFmtId="0" fontId="0" fillId="0" borderId="0" xfId="0" applyFont="1"/>
    <xf numFmtId="0" fontId="13" fillId="2" borderId="1" xfId="0" applyFont="1" applyFill="1" applyBorder="1" applyAlignment="1">
      <alignment horizontal="center" vertical="center" wrapText="1"/>
    </xf>
    <xf numFmtId="164" fontId="0" fillId="2" borderId="1" xfId="0" applyNumberFormat="1" applyFill="1" applyBorder="1" applyAlignment="1">
      <alignment horizontal="center" vertical="center" wrapText="1"/>
    </xf>
    <xf numFmtId="0" fontId="1" fillId="2" borderId="1" xfId="0" applyFont="1" applyFill="1" applyBorder="1" applyAlignment="1">
      <alignment vertical="center" wrapText="1"/>
    </xf>
    <xf numFmtId="0" fontId="13" fillId="0" borderId="1" xfId="0" applyFont="1"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2" borderId="1" xfId="0" applyFill="1" applyBorder="1" applyAlignment="1">
      <alignment horizontal="left" vertical="center" wrapText="1"/>
    </xf>
    <xf numFmtId="0" fontId="7" fillId="0" borderId="1" xfId="0" applyFont="1" applyBorder="1" applyAlignment="1">
      <alignment vertical="center" wrapText="1"/>
    </xf>
    <xf numFmtId="0" fontId="3" fillId="0" borderId="1" xfId="0" applyFont="1" applyBorder="1"/>
    <xf numFmtId="0" fontId="3" fillId="0" borderId="1" xfId="0" applyFont="1" applyFill="1" applyBorder="1"/>
    <xf numFmtId="0" fontId="0" fillId="0" borderId="0" xfId="0" applyAlignment="1">
      <alignment vertical="top" wrapText="1"/>
    </xf>
    <xf numFmtId="0" fontId="0" fillId="0" borderId="1" xfId="0" applyBorder="1" applyAlignment="1">
      <alignment vertical="top" wrapText="1"/>
    </xf>
    <xf numFmtId="0" fontId="3" fillId="2" borderId="1" xfId="0" applyFont="1" applyFill="1" applyBorder="1"/>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1" fillId="3" borderId="2" xfId="0" applyFont="1" applyFill="1" applyBorder="1" applyAlignment="1">
      <alignment vertical="center"/>
    </xf>
    <xf numFmtId="0" fontId="0" fillId="6" borderId="1" xfId="0"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9" xfId="0" applyFill="1" applyBorder="1" applyAlignment="1">
      <alignment horizontal="center" vertical="center" wrapText="1"/>
    </xf>
    <xf numFmtId="0" fontId="0" fillId="0" borderId="9" xfId="0" applyBorder="1"/>
    <xf numFmtId="0" fontId="0" fillId="0" borderId="2" xfId="0" applyFill="1" applyBorder="1" applyAlignment="1">
      <alignment vertical="center" wrapText="1"/>
    </xf>
    <xf numFmtId="0" fontId="1" fillId="3" borderId="1" xfId="0" applyFont="1" applyFill="1" applyBorder="1"/>
    <xf numFmtId="0" fontId="1" fillId="0" borderId="0" xfId="0" applyFont="1" applyBorder="1" applyAlignment="1"/>
    <xf numFmtId="0" fontId="1" fillId="0" borderId="9" xfId="0" applyFont="1" applyBorder="1"/>
    <xf numFmtId="0" fontId="12" fillId="0" borderId="0" xfId="0" applyFont="1" applyBorder="1"/>
    <xf numFmtId="0" fontId="0" fillId="0" borderId="9" xfId="0" applyFill="1" applyBorder="1" applyAlignment="1">
      <alignment vertical="center" wrapText="1"/>
    </xf>
    <xf numFmtId="0" fontId="3" fillId="8" borderId="2" xfId="0" applyFont="1" applyFill="1" applyBorder="1" applyAlignment="1">
      <alignment horizontal="left" vertical="center" wrapText="1"/>
    </xf>
    <xf numFmtId="0" fontId="0" fillId="2" borderId="9" xfId="0" applyFill="1" applyBorder="1"/>
    <xf numFmtId="0" fontId="1" fillId="0" borderId="0" xfId="0" applyFont="1" applyFill="1" applyAlignment="1">
      <alignment horizontal="center" vertical="center" wrapText="1"/>
    </xf>
    <xf numFmtId="0" fontId="9" fillId="11" borderId="2"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8" fillId="7" borderId="2" xfId="0" applyFont="1" applyFill="1" applyBorder="1" applyAlignment="1">
      <alignment vertical="center" wrapText="1"/>
    </xf>
    <xf numFmtId="0" fontId="0" fillId="0" borderId="8" xfId="0" applyBorder="1" applyAlignment="1">
      <alignment vertical="center" wrapText="1"/>
    </xf>
    <xf numFmtId="0" fontId="9" fillId="8" borderId="2" xfId="0" applyFont="1" applyFill="1" applyBorder="1" applyAlignment="1">
      <alignment vertical="center" wrapText="1"/>
    </xf>
    <xf numFmtId="0" fontId="0" fillId="8" borderId="8" xfId="0" applyFill="1" applyBorder="1" applyAlignment="1">
      <alignment vertical="center" wrapText="1"/>
    </xf>
    <xf numFmtId="0" fontId="0" fillId="8" borderId="9" xfId="0" applyFill="1" applyBorder="1" applyAlignment="1">
      <alignment vertical="center" wrapText="1"/>
    </xf>
    <xf numFmtId="0" fontId="9" fillId="10" borderId="2"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0" borderId="1" xfId="0" applyFont="1" applyFill="1" applyBorder="1" applyAlignment="1">
      <alignment vertical="center" wrapText="1"/>
    </xf>
    <xf numFmtId="0" fontId="3" fillId="8" borderId="2" xfId="0" applyFont="1" applyFill="1" applyBorder="1" applyAlignment="1">
      <alignment horizontal="left" vertical="center" wrapText="1"/>
    </xf>
    <xf numFmtId="0" fontId="0" fillId="0" borderId="9" xfId="0" applyBorder="1" applyAlignment="1">
      <alignment horizontal="left" vertical="center" wrapText="1"/>
    </xf>
    <xf numFmtId="0" fontId="1" fillId="0" borderId="4" xfId="0" applyFont="1" applyFill="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1" xfId="0" applyFill="1" applyBorder="1" applyAlignment="1">
      <alignment vertical="center" wrapText="1"/>
    </xf>
    <xf numFmtId="0" fontId="2" fillId="0" borderId="10" xfId="0" applyFont="1" applyBorder="1" applyAlignment="1">
      <alignment vertical="center" wrapText="1"/>
    </xf>
    <xf numFmtId="0" fontId="7" fillId="8" borderId="1" xfId="0" applyFont="1" applyFill="1" applyBorder="1" applyAlignment="1">
      <alignment vertical="center" wrapText="1"/>
    </xf>
    <xf numFmtId="0" fontId="1" fillId="3" borderId="1" xfId="0" applyFont="1" applyFill="1" applyBorder="1" applyAlignment="1">
      <alignment horizontal="center"/>
    </xf>
    <xf numFmtId="0" fontId="1" fillId="4" borderId="1" xfId="0" applyFont="1" applyFill="1" applyBorder="1" applyAlignment="1">
      <alignment horizont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0" xfId="0" applyAlignment="1">
      <alignment horizontal="left" vertical="top"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1" fillId="5" borderId="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4" fillId="0" borderId="1" xfId="0" applyFont="1" applyBorder="1" applyAlignment="1">
      <alignment horizontal="center" vertical="center" wrapText="1"/>
    </xf>
    <xf numFmtId="0" fontId="2" fillId="0" borderId="0" xfId="0" applyFont="1" applyBorder="1" applyAlignment="1">
      <alignment vertical="center" wrapText="1"/>
    </xf>
    <xf numFmtId="0" fontId="11" fillId="14" borderId="6" xfId="0" applyFont="1" applyFill="1" applyBorder="1" applyAlignment="1" applyProtection="1">
      <alignment horizontal="left" vertical="center" wrapText="1"/>
    </xf>
    <xf numFmtId="0" fontId="0" fillId="0" borderId="0" xfId="0" applyAlignment="1" applyProtection="1">
      <alignment vertical="center" wrapText="1"/>
    </xf>
    <xf numFmtId="1" fontId="0" fillId="0" borderId="0" xfId="0" applyNumberFormat="1" applyAlignment="1" applyProtection="1">
      <alignment horizontal="left" vertical="center" wrapText="1"/>
    </xf>
    <xf numFmtId="0" fontId="0" fillId="0" borderId="0" xfId="0" applyFill="1" applyAlignment="1" applyProtection="1">
      <alignment horizontal="left" vertical="center" wrapText="1"/>
    </xf>
    <xf numFmtId="1" fontId="0" fillId="0" borderId="0" xfId="0" applyNumberFormat="1" applyFill="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 fontId="1" fillId="0" borderId="1" xfId="0" applyNumberFormat="1" applyFont="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Alignment="1" applyProtection="1">
      <alignment horizontal="center" vertical="center" wrapText="1"/>
    </xf>
    <xf numFmtId="1" fontId="1" fillId="0" borderId="0" xfId="0" applyNumberFormat="1" applyFont="1" applyFill="1" applyBorder="1" applyAlignment="1" applyProtection="1">
      <alignment horizontal="left" vertical="center" wrapText="1"/>
    </xf>
    <xf numFmtId="0" fontId="8" fillId="9" borderId="1" xfId="0" applyFont="1" applyFill="1" applyBorder="1" applyAlignment="1" applyProtection="1">
      <alignment vertical="center" wrapText="1"/>
    </xf>
    <xf numFmtId="0" fontId="9" fillId="8" borderId="2" xfId="0" applyFont="1" applyFill="1" applyBorder="1" applyAlignment="1" applyProtection="1">
      <alignment vertical="center" wrapText="1"/>
    </xf>
    <xf numFmtId="0" fontId="0" fillId="8" borderId="8" xfId="0" applyFill="1" applyBorder="1" applyAlignment="1" applyProtection="1">
      <alignment vertical="center" wrapText="1"/>
    </xf>
    <xf numFmtId="0" fontId="0" fillId="8" borderId="9" xfId="0" applyFill="1" applyBorder="1" applyAlignment="1" applyProtection="1">
      <alignment vertical="center" wrapText="1"/>
    </xf>
    <xf numFmtId="1" fontId="0" fillId="3" borderId="1" xfId="0" applyNumberFormat="1" applyFill="1" applyBorder="1" applyAlignment="1" applyProtection="1">
      <alignment horizontal="left" vertical="center" wrapText="1"/>
    </xf>
    <xf numFmtId="0" fontId="0" fillId="0" borderId="0" xfId="0" applyFill="1" applyBorder="1" applyAlignment="1" applyProtection="1">
      <alignment horizontal="left" vertical="center" wrapText="1"/>
    </xf>
    <xf numFmtId="1" fontId="0" fillId="0" borderId="0" xfId="0" applyNumberFormat="1" applyFill="1" applyBorder="1" applyAlignment="1" applyProtection="1">
      <alignment horizontal="left" vertical="center" wrapText="1"/>
    </xf>
    <xf numFmtId="0" fontId="0" fillId="3" borderId="0" xfId="0" applyFill="1" applyAlignment="1" applyProtection="1">
      <alignment vertical="center" wrapText="1"/>
    </xf>
    <xf numFmtId="0" fontId="8" fillId="9" borderId="4" xfId="0" applyFont="1" applyFill="1" applyBorder="1" applyAlignment="1" applyProtection="1">
      <alignment vertical="center" wrapText="1"/>
    </xf>
    <xf numFmtId="0" fontId="3" fillId="4" borderId="0" xfId="0" applyFont="1" applyFill="1" applyAlignment="1" applyProtection="1">
      <alignment vertical="center" wrapText="1"/>
    </xf>
    <xf numFmtId="0" fontId="9" fillId="10" borderId="2"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Fill="1" applyBorder="1" applyAlignment="1" applyProtection="1">
      <alignment horizontal="center" vertical="center" wrapText="1"/>
    </xf>
    <xf numFmtId="0" fontId="0" fillId="0" borderId="0" xfId="0" applyFill="1" applyAlignment="1" applyProtection="1">
      <alignment vertical="center" wrapText="1"/>
    </xf>
    <xf numFmtId="0" fontId="0" fillId="13" borderId="0" xfId="0" applyFill="1" applyAlignment="1" applyProtection="1">
      <alignment vertical="center" wrapText="1"/>
    </xf>
    <xf numFmtId="0" fontId="1" fillId="0" borderId="1" xfId="0" applyFont="1" applyFill="1" applyBorder="1" applyAlignment="1" applyProtection="1">
      <alignment vertical="center" wrapText="1"/>
    </xf>
    <xf numFmtId="0" fontId="3" fillId="8" borderId="2" xfId="0" applyFont="1" applyFill="1" applyBorder="1" applyAlignment="1" applyProtection="1">
      <alignment vertical="center" wrapText="1"/>
    </xf>
    <xf numFmtId="0" fontId="0" fillId="0" borderId="9" xfId="0" applyBorder="1" applyAlignment="1" applyProtection="1">
      <alignment vertical="center" wrapText="1"/>
    </xf>
    <xf numFmtId="0" fontId="0" fillId="0" borderId="1" xfId="0" applyBorder="1" applyAlignment="1" applyProtection="1">
      <alignment vertical="center" wrapText="1"/>
    </xf>
    <xf numFmtId="0" fontId="1" fillId="0" borderId="4" xfId="0" applyFont="1" applyFill="1" applyBorder="1" applyAlignment="1" applyProtection="1">
      <alignment vertical="center" wrapText="1"/>
    </xf>
    <xf numFmtId="0" fontId="0" fillId="0" borderId="1" xfId="0" applyFill="1" applyBorder="1" applyAlignment="1" applyProtection="1">
      <alignment vertical="center" wrapText="1"/>
    </xf>
    <xf numFmtId="0" fontId="0" fillId="8" borderId="4" xfId="0" applyFont="1" applyFill="1" applyBorder="1" applyAlignment="1" applyProtection="1">
      <alignment vertical="center" wrapText="1"/>
    </xf>
    <xf numFmtId="0" fontId="0" fillId="0" borderId="3" xfId="0" applyBorder="1" applyAlignment="1" applyProtection="1">
      <alignment vertical="center" wrapText="1"/>
    </xf>
    <xf numFmtId="0" fontId="0" fillId="0" borderId="0" xfId="0" applyFont="1" applyFill="1" applyAlignment="1" applyProtection="1">
      <alignment vertical="center" wrapText="1"/>
    </xf>
    <xf numFmtId="0" fontId="0" fillId="0" borderId="0" xfId="0" applyFont="1" applyAlignment="1" applyProtection="1">
      <alignmen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1" xfId="0" applyFill="1" applyBorder="1" applyAlignment="1" applyProtection="1">
      <alignment vertical="center" wrapText="1"/>
    </xf>
    <xf numFmtId="0" fontId="0" fillId="0" borderId="5" xfId="0" applyBorder="1" applyAlignment="1" applyProtection="1">
      <alignment vertical="center" wrapText="1"/>
    </xf>
    <xf numFmtId="0" fontId="3" fillId="0" borderId="0" xfId="0" applyFont="1" applyFill="1" applyAlignment="1" applyProtection="1">
      <alignment vertical="center" wrapText="1"/>
    </xf>
    <xf numFmtId="0" fontId="3" fillId="0" borderId="0" xfId="0" applyFont="1" applyAlignment="1" applyProtection="1">
      <alignment vertical="center" wrapText="1"/>
    </xf>
    <xf numFmtId="0" fontId="9" fillId="11" borderId="2" xfId="0" applyFont="1" applyFill="1" applyBorder="1" applyAlignment="1" applyProtection="1">
      <alignment horizontal="left" vertical="center" wrapText="1"/>
    </xf>
    <xf numFmtId="0" fontId="10" fillId="11" borderId="8" xfId="0" applyFont="1" applyFill="1" applyBorder="1" applyAlignment="1" applyProtection="1">
      <alignment horizontal="left" vertical="center" wrapText="1"/>
    </xf>
    <xf numFmtId="0" fontId="10" fillId="11" borderId="9"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8" borderId="0" xfId="0" applyFill="1" applyAlignment="1" applyProtection="1">
      <alignment vertical="center" wrapText="1"/>
    </xf>
    <xf numFmtId="0" fontId="7" fillId="8" borderId="1" xfId="0" applyFont="1" applyFill="1" applyBorder="1" applyAlignment="1" applyProtection="1">
      <alignment vertical="center" wrapText="1"/>
    </xf>
    <xf numFmtId="0" fontId="3" fillId="8" borderId="2" xfId="0" applyFont="1" applyFill="1" applyBorder="1" applyAlignment="1" applyProtection="1">
      <alignment vertical="center" wrapText="1"/>
    </xf>
    <xf numFmtId="0" fontId="0" fillId="0" borderId="9" xfId="0" applyBorder="1" applyAlignment="1" applyProtection="1">
      <alignment vertical="center" wrapText="1"/>
    </xf>
    <xf numFmtId="0" fontId="0" fillId="0" borderId="4" xfId="0" applyFill="1" applyBorder="1" applyAlignment="1" applyProtection="1">
      <alignment horizontal="center" vertical="center" wrapText="1"/>
    </xf>
    <xf numFmtId="0" fontId="4" fillId="0" borderId="0" xfId="0" applyFont="1" applyAlignment="1" applyProtection="1">
      <alignment vertical="center" wrapText="1"/>
    </xf>
    <xf numFmtId="0" fontId="0" fillId="0" borderId="3"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164" fontId="0" fillId="0" borderId="0" xfId="0" applyNumberFormat="1" applyFill="1" applyBorder="1" applyAlignment="1" applyProtection="1">
      <alignment horizontal="left" vertical="center" wrapText="1"/>
    </xf>
    <xf numFmtId="164" fontId="3" fillId="0" borderId="0" xfId="0" applyNumberFormat="1" applyFont="1" applyFill="1" applyBorder="1" applyAlignment="1" applyProtection="1">
      <alignment horizontal="left" vertical="center" wrapText="1"/>
    </xf>
    <xf numFmtId="0" fontId="11" fillId="14" borderId="0" xfId="0" applyFont="1" applyFill="1" applyBorder="1" applyAlignment="1" applyProtection="1">
      <alignment horizontal="left" vertical="center" wrapText="1"/>
    </xf>
    <xf numFmtId="0" fontId="1" fillId="12" borderId="1"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4" xfId="0" applyFont="1" applyFill="1" applyBorder="1" applyAlignment="1" applyProtection="1">
      <alignment vertical="center" wrapText="1"/>
    </xf>
    <xf numFmtId="0" fontId="0" fillId="0" borderId="4" xfId="0" applyBorder="1" applyAlignment="1" applyProtection="1">
      <alignment horizontal="center" vertical="center" wrapText="1"/>
    </xf>
    <xf numFmtId="0" fontId="0" fillId="0" borderId="1" xfId="0" applyFont="1" applyFill="1" applyBorder="1" applyAlignment="1" applyProtection="1">
      <alignment vertical="center" wrapText="1"/>
    </xf>
    <xf numFmtId="1" fontId="0" fillId="4" borderId="1" xfId="0" applyNumberFormat="1" applyFill="1" applyBorder="1" applyAlignment="1" applyProtection="1">
      <alignment horizontal="left" vertical="center" wrapText="1"/>
    </xf>
    <xf numFmtId="0" fontId="0" fillId="0" borderId="3" xfId="0" applyBorder="1" applyAlignment="1" applyProtection="1">
      <alignment horizontal="center" vertical="center" wrapText="1"/>
    </xf>
    <xf numFmtId="2" fontId="0" fillId="4" borderId="1" xfId="0" applyNumberFormat="1" applyFill="1" applyBorder="1" applyAlignment="1" applyProtection="1">
      <alignment horizontal="left" vertical="center" wrapText="1"/>
    </xf>
    <xf numFmtId="0" fontId="0" fillId="0" borderId="5" xfId="0" applyBorder="1" applyAlignment="1" applyProtection="1">
      <alignment horizontal="center" vertical="center" wrapText="1"/>
    </xf>
    <xf numFmtId="0" fontId="0" fillId="0" borderId="5" xfId="0" applyBorder="1" applyAlignment="1" applyProtection="1">
      <alignment vertical="center" wrapText="1"/>
    </xf>
    <xf numFmtId="0" fontId="0" fillId="0" borderId="1" xfId="0" applyBorder="1" applyAlignment="1" applyProtection="1">
      <alignment horizontal="center" vertical="center" wrapText="1"/>
    </xf>
    <xf numFmtId="0" fontId="0" fillId="8" borderId="1" xfId="0" applyFill="1" applyBorder="1" applyAlignment="1" applyProtection="1">
      <alignment vertical="center" wrapText="1"/>
    </xf>
    <xf numFmtId="164" fontId="0" fillId="4" borderId="1" xfId="0" applyNumberFormat="1" applyFill="1" applyBorder="1" applyAlignment="1" applyProtection="1">
      <alignment horizontal="left" vertical="center" wrapText="1"/>
    </xf>
    <xf numFmtId="0" fontId="0" fillId="0" borderId="7"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0" applyFont="1" applyAlignment="1" applyProtection="1">
      <alignment vertical="center" wrapText="1"/>
    </xf>
    <xf numFmtId="164" fontId="3" fillId="4" borderId="1" xfId="0" applyNumberFormat="1" applyFont="1" applyFill="1" applyBorder="1" applyAlignment="1" applyProtection="1">
      <alignment horizontal="left" vertical="center" wrapText="1"/>
    </xf>
    <xf numFmtId="0" fontId="1" fillId="14" borderId="10" xfId="0" applyFont="1" applyFill="1" applyBorder="1" applyAlignment="1" applyProtection="1">
      <alignment horizontal="left" vertical="center" wrapText="1"/>
    </xf>
    <xf numFmtId="0" fontId="1" fillId="14" borderId="0" xfId="0" applyFont="1" applyFill="1" applyBorder="1" applyAlignment="1" applyProtection="1">
      <alignment horizontal="left" vertical="center" wrapText="1"/>
    </xf>
    <xf numFmtId="0" fontId="3" fillId="8" borderId="0" xfId="0" applyFont="1" applyFill="1" applyBorder="1" applyProtection="1"/>
    <xf numFmtId="1" fontId="0" fillId="8" borderId="0" xfId="0" applyNumberFormat="1" applyFill="1" applyBorder="1" applyAlignment="1" applyProtection="1">
      <alignment horizontal="left" vertical="center" wrapText="1"/>
    </xf>
    <xf numFmtId="0" fontId="0" fillId="0" borderId="0" xfId="0" applyBorder="1" applyAlignment="1" applyProtection="1">
      <alignment vertical="center" wrapText="1"/>
    </xf>
    <xf numFmtId="0" fontId="5" fillId="8" borderId="0" xfId="0" applyFont="1" applyFill="1" applyBorder="1" applyAlignment="1" applyProtection="1"/>
    <xf numFmtId="0" fontId="0" fillId="0" borderId="0" xfId="0" applyBorder="1" applyAlignment="1" applyProtection="1"/>
    <xf numFmtId="1" fontId="1" fillId="8" borderId="1" xfId="0" applyNumberFormat="1" applyFont="1" applyFill="1" applyBorder="1" applyAlignment="1" applyProtection="1">
      <alignment horizontal="left" vertical="center" wrapText="1"/>
    </xf>
    <xf numFmtId="0" fontId="1" fillId="0" borderId="0" xfId="0" applyFont="1" applyBorder="1" applyAlignment="1" applyProtection="1">
      <alignment vertical="center" wrapText="1"/>
    </xf>
    <xf numFmtId="0" fontId="1" fillId="0" borderId="1" xfId="0" applyFont="1" applyFill="1" applyBorder="1" applyAlignment="1" applyProtection="1">
      <alignment horizontal="left" vertical="center" wrapText="1"/>
    </xf>
    <xf numFmtId="0" fontId="3" fillId="8" borderId="1" xfId="0" applyFont="1" applyFill="1" applyBorder="1" applyAlignment="1" applyProtection="1">
      <alignment vertical="center" wrapText="1"/>
    </xf>
    <xf numFmtId="1" fontId="3" fillId="8" borderId="1" xfId="0" applyNumberFormat="1" applyFont="1" applyFill="1" applyBorder="1" applyAlignment="1" applyProtection="1">
      <alignment horizontal="left" vertical="center" wrapText="1"/>
    </xf>
    <xf numFmtId="165" fontId="0" fillId="0" borderId="0" xfId="0" applyNumberFormat="1" applyFill="1" applyAlignment="1" applyProtection="1">
      <alignment horizontal="left" vertical="center" wrapText="1"/>
    </xf>
    <xf numFmtId="0" fontId="1" fillId="0" borderId="1" xfId="0" applyFont="1" applyBorder="1" applyAlignment="1" applyProtection="1">
      <alignment horizontal="left" vertical="center" wrapText="1"/>
    </xf>
    <xf numFmtId="0" fontId="1" fillId="8" borderId="1" xfId="0" applyFont="1" applyFill="1" applyBorder="1" applyAlignment="1" applyProtection="1">
      <alignment horizontal="left" vertical="center" wrapText="1"/>
    </xf>
    <xf numFmtId="0" fontId="12" fillId="8" borderId="1" xfId="0" applyFont="1" applyFill="1" applyBorder="1" applyAlignment="1" applyProtection="1">
      <alignment vertical="center" wrapText="1"/>
    </xf>
    <xf numFmtId="1" fontId="1" fillId="0" borderId="0" xfId="0" applyNumberFormat="1" applyFont="1" applyAlignment="1" applyProtection="1">
      <alignment horizontal="left" vertical="center" wrapText="1"/>
    </xf>
    <xf numFmtId="0" fontId="1" fillId="0" borderId="1" xfId="0" applyFont="1" applyBorder="1" applyAlignment="1" applyProtection="1">
      <alignment vertical="center" wrapText="1"/>
    </xf>
    <xf numFmtId="1" fontId="0" fillId="0" borderId="1" xfId="0" applyNumberFormat="1" applyBorder="1" applyAlignment="1" applyProtection="1">
      <alignment horizontal="left" vertical="center" wrapText="1"/>
    </xf>
    <xf numFmtId="1" fontId="1" fillId="0" borderId="0" xfId="0" applyNumberFormat="1" applyFont="1" applyBorder="1" applyAlignment="1" applyProtection="1">
      <alignment horizontal="left" vertical="center" wrapText="1"/>
    </xf>
    <xf numFmtId="0" fontId="11" fillId="14" borderId="0" xfId="0" applyFont="1" applyFill="1" applyAlignment="1" applyProtection="1">
      <alignment horizontal="left" vertical="center" wrapText="1"/>
    </xf>
    <xf numFmtId="1" fontId="4" fillId="0" borderId="0" xfId="0" applyNumberFormat="1" applyFont="1" applyAlignment="1" applyProtection="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FFCD63"/>
      <color rgb="FFFF9999"/>
      <color rgb="FFFF7C80"/>
      <color rgb="FFFFF9E7"/>
      <color rgb="FFFF9966"/>
      <color rgb="FFFFC65E"/>
      <color rgb="FFFF9933"/>
      <color rgb="FFFFF3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fr-FR" sz="1200" b="1" i="0" baseline="0"/>
              <a:t>Emissions de CO2 ventilées selon le pays de fabrication</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Resultats!$A$82</c:f>
              <c:strCache>
                <c:ptCount val="1"/>
                <c:pt idx="0">
                  <c:v>Produit fabriqué</c:v>
                </c:pt>
              </c:strCache>
            </c:strRef>
          </c:tx>
          <c:spPr>
            <a:solidFill>
              <a:schemeClr val="accent1"/>
            </a:solidFill>
            <a:ln>
              <a:noFill/>
            </a:ln>
            <a:effectLst/>
          </c:spPr>
          <c:invertIfNegative val="0"/>
          <c:cat>
            <c:strRef>
              <c:f>(Resultats!$E$81,Resultats!$G$81,Resultats!$I$81,Resultats!$K$81,Resultats!$M$81)</c:f>
              <c:strCache>
                <c:ptCount val="5"/>
                <c:pt idx="0">
                  <c:v>France</c:v>
                </c:pt>
                <c:pt idx="1">
                  <c:v>Afrique du Sud</c:v>
                </c:pt>
                <c:pt idx="2">
                  <c:v>Sénégal</c:v>
                </c:pt>
                <c:pt idx="3">
                  <c:v>Cote d'Ivoire</c:v>
                </c:pt>
                <c:pt idx="4">
                  <c:v>Inde</c:v>
                </c:pt>
              </c:strCache>
            </c:strRef>
          </c:cat>
          <c:val>
            <c:numRef>
              <c:f>(Resultats!$E$82,Resultats!$G$82,Resultats!$I$82,Resultats!$K$82,Resultats!$M$82)</c:f>
              <c:numCache>
                <c:formatCode>0</c:formatCode>
                <c:ptCount val="5"/>
                <c:pt idx="0">
                  <c:v>1588.6320000000001</c:v>
                </c:pt>
                <c:pt idx="1">
                  <c:v>4155.5</c:v>
                </c:pt>
                <c:pt idx="2">
                  <c:v>1722.55</c:v>
                </c:pt>
                <c:pt idx="3">
                  <c:v>1624.6999999999998</c:v>
                </c:pt>
                <c:pt idx="4">
                  <c:v>3817.8</c:v>
                </c:pt>
              </c:numCache>
            </c:numRef>
          </c:val>
        </c:ser>
        <c:ser>
          <c:idx val="1"/>
          <c:order val="1"/>
          <c:tx>
            <c:strRef>
              <c:f>Resultats!$A$83</c:f>
              <c:strCache>
                <c:ptCount val="1"/>
                <c:pt idx="0">
                  <c:v>Intrant 1</c:v>
                </c:pt>
              </c:strCache>
            </c:strRef>
          </c:tx>
          <c:spPr>
            <a:solidFill>
              <a:schemeClr val="accent2"/>
            </a:solidFill>
            <a:ln>
              <a:noFill/>
            </a:ln>
            <a:effectLst/>
          </c:spPr>
          <c:invertIfNegative val="0"/>
          <c:cat>
            <c:strRef>
              <c:f>(Resultats!$E$81,Resultats!$G$81,Resultats!$I$81,Resultats!$K$81,Resultats!$M$81)</c:f>
              <c:strCache>
                <c:ptCount val="5"/>
                <c:pt idx="0">
                  <c:v>France</c:v>
                </c:pt>
                <c:pt idx="1">
                  <c:v>Afrique du Sud</c:v>
                </c:pt>
                <c:pt idx="2">
                  <c:v>Sénégal</c:v>
                </c:pt>
                <c:pt idx="3">
                  <c:v>Cote d'Ivoire</c:v>
                </c:pt>
                <c:pt idx="4">
                  <c:v>Inde</c:v>
                </c:pt>
              </c:strCache>
            </c:strRef>
          </c:cat>
          <c:val>
            <c:numRef>
              <c:f>(Resultats!$E$83,Resultats!$G$83,Resultats!$I$83,Resultats!$K$83,Resultats!$M$83)</c:f>
              <c:numCache>
                <c:formatCode>0</c:formatCode>
                <c:ptCount val="5"/>
                <c:pt idx="0">
                  <c:v>4769.0280000000002</c:v>
                </c:pt>
                <c:pt idx="1">
                  <c:v>933.56999999999994</c:v>
                </c:pt>
                <c:pt idx="2">
                  <c:v>1962.5539999999999</c:v>
                </c:pt>
                <c:pt idx="3">
                  <c:v>4379.9800000000005</c:v>
                </c:pt>
                <c:pt idx="4">
                  <c:v>341.77</c:v>
                </c:pt>
              </c:numCache>
            </c:numRef>
          </c:val>
        </c:ser>
        <c:ser>
          <c:idx val="2"/>
          <c:order val="2"/>
          <c:tx>
            <c:strRef>
              <c:f>Resultats!$A$84</c:f>
              <c:strCache>
                <c:ptCount val="1"/>
                <c:pt idx="0">
                  <c:v>Intrant 2</c:v>
                </c:pt>
              </c:strCache>
            </c:strRef>
          </c:tx>
          <c:spPr>
            <a:solidFill>
              <a:schemeClr val="accent3"/>
            </a:solidFill>
            <a:ln>
              <a:noFill/>
            </a:ln>
            <a:effectLst/>
          </c:spPr>
          <c:invertIfNegative val="0"/>
          <c:cat>
            <c:strRef>
              <c:f>(Resultats!$E$81,Resultats!$G$81,Resultats!$I$81,Resultats!$K$81,Resultats!$M$81)</c:f>
              <c:strCache>
                <c:ptCount val="5"/>
                <c:pt idx="0">
                  <c:v>France</c:v>
                </c:pt>
                <c:pt idx="1">
                  <c:v>Afrique du Sud</c:v>
                </c:pt>
                <c:pt idx="2">
                  <c:v>Sénégal</c:v>
                </c:pt>
                <c:pt idx="3">
                  <c:v>Cote d'Ivoire</c:v>
                </c:pt>
                <c:pt idx="4">
                  <c:v>Inde</c:v>
                </c:pt>
              </c:strCache>
            </c:strRef>
          </c:cat>
          <c:val>
            <c:numRef>
              <c:f>(Resultats!$E$84,Resultats!$G$84,Resultats!$I$84,Resultats!$K$84,Resultats!$M$84)</c:f>
              <c:numCache>
                <c:formatCode>0</c:formatCode>
                <c:ptCount val="5"/>
                <c:pt idx="0">
                  <c:v>5.5577250000000005</c:v>
                </c:pt>
                <c:pt idx="1">
                  <c:v>657.75</c:v>
                </c:pt>
                <c:pt idx="2">
                  <c:v>880</c:v>
                </c:pt>
                <c:pt idx="3">
                  <c:v>736.05</c:v>
                </c:pt>
                <c:pt idx="4">
                  <c:v>32.287500000000001</c:v>
                </c:pt>
              </c:numCache>
            </c:numRef>
          </c:val>
        </c:ser>
        <c:dLbls>
          <c:showLegendKey val="0"/>
          <c:showVal val="0"/>
          <c:showCatName val="0"/>
          <c:showSerName val="0"/>
          <c:showPercent val="0"/>
          <c:showBubbleSize val="0"/>
        </c:dLbls>
        <c:gapWidth val="150"/>
        <c:overlap val="100"/>
        <c:axId val="334969376"/>
        <c:axId val="410014736"/>
      </c:barChart>
      <c:catAx>
        <c:axId val="33496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410014736"/>
        <c:crosses val="autoZero"/>
        <c:auto val="1"/>
        <c:lblAlgn val="ctr"/>
        <c:lblOffset val="100"/>
        <c:noMultiLvlLbl val="0"/>
      </c:catAx>
      <c:valAx>
        <c:axId val="410014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334969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b="1" i="0" baseline="0"/>
              <a:t>Emissions de CO2 ventilées selon le maillon de transport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Resultats!$A$88</c:f>
              <c:strCache>
                <c:ptCount val="1"/>
                <c:pt idx="0">
                  <c:v>Pré-acheminements terrestres</c:v>
                </c:pt>
              </c:strCache>
            </c:strRef>
          </c:tx>
          <c:spPr>
            <a:solidFill>
              <a:schemeClr val="accent1"/>
            </a:solidFill>
            <a:ln>
              <a:noFill/>
            </a:ln>
            <a:effectLst/>
          </c:spPr>
          <c:invertIfNegative val="0"/>
          <c:cat>
            <c:strRef>
              <c:f>(Resultats!$E$87,Resultats!$G$87,Resultats!$I$87,Resultats!$K$87,Resultats!$M$87)</c:f>
              <c:strCache>
                <c:ptCount val="5"/>
                <c:pt idx="0">
                  <c:v>France</c:v>
                </c:pt>
                <c:pt idx="1">
                  <c:v>Afrique du Sud</c:v>
                </c:pt>
                <c:pt idx="2">
                  <c:v>Sénégal</c:v>
                </c:pt>
                <c:pt idx="3">
                  <c:v>Cote d'Ivoire</c:v>
                </c:pt>
                <c:pt idx="4">
                  <c:v>Inde</c:v>
                </c:pt>
              </c:strCache>
            </c:strRef>
          </c:cat>
          <c:val>
            <c:numRef>
              <c:f>(Resultats!$E$88,Resultats!$G$88,Resultats!$I$88,Resultats!$K$88,Resultats!$M$88)</c:f>
              <c:numCache>
                <c:formatCode>0</c:formatCode>
                <c:ptCount val="5"/>
                <c:pt idx="0">
                  <c:v>242.6925</c:v>
                </c:pt>
                <c:pt idx="1">
                  <c:v>368.17</c:v>
                </c:pt>
                <c:pt idx="2">
                  <c:v>237.08250000000001</c:v>
                </c:pt>
                <c:pt idx="3">
                  <c:v>1997.2124999999999</c:v>
                </c:pt>
                <c:pt idx="4">
                  <c:v>864.38249999999994</c:v>
                </c:pt>
              </c:numCache>
            </c:numRef>
          </c:val>
        </c:ser>
        <c:ser>
          <c:idx val="1"/>
          <c:order val="1"/>
          <c:tx>
            <c:strRef>
              <c:f>Resultats!$A$89</c:f>
              <c:strCache>
                <c:ptCount val="1"/>
                <c:pt idx="0">
                  <c:v>Transport maritime</c:v>
                </c:pt>
              </c:strCache>
            </c:strRef>
          </c:tx>
          <c:spPr>
            <a:solidFill>
              <a:schemeClr val="accent2"/>
            </a:solidFill>
            <a:ln>
              <a:noFill/>
            </a:ln>
            <a:effectLst/>
          </c:spPr>
          <c:invertIfNegative val="0"/>
          <c:cat>
            <c:strRef>
              <c:f>(Resultats!$E$87,Resultats!$G$87,Resultats!$I$87,Resultats!$K$87,Resultats!$M$87)</c:f>
              <c:strCache>
                <c:ptCount val="5"/>
                <c:pt idx="0">
                  <c:v>France</c:v>
                </c:pt>
                <c:pt idx="1">
                  <c:v>Afrique du Sud</c:v>
                </c:pt>
                <c:pt idx="2">
                  <c:v>Sénégal</c:v>
                </c:pt>
                <c:pt idx="3">
                  <c:v>Cote d'Ivoire</c:v>
                </c:pt>
                <c:pt idx="4">
                  <c:v>Inde</c:v>
                </c:pt>
              </c:strCache>
            </c:strRef>
          </c:cat>
          <c:val>
            <c:numRef>
              <c:f>(Resultats!$E$89,Resultats!$G$89,Resultats!$I$89,Resultats!$K$89,Resultats!$M$89)</c:f>
              <c:numCache>
                <c:formatCode>0</c:formatCode>
                <c:ptCount val="5"/>
                <c:pt idx="0">
                  <c:v>4758.4484750000001</c:v>
                </c:pt>
                <c:pt idx="1">
                  <c:v>4371.8500000000004</c:v>
                </c:pt>
                <c:pt idx="2">
                  <c:v>3321.2214999999997</c:v>
                </c:pt>
                <c:pt idx="3">
                  <c:v>3724.0425000000005</c:v>
                </c:pt>
                <c:pt idx="4">
                  <c:v>2899.8</c:v>
                </c:pt>
              </c:numCache>
            </c:numRef>
          </c:val>
        </c:ser>
        <c:ser>
          <c:idx val="2"/>
          <c:order val="2"/>
          <c:tx>
            <c:strRef>
              <c:f>Resultats!$A$90</c:f>
              <c:strCache>
                <c:ptCount val="1"/>
                <c:pt idx="0">
                  <c:v>Post-acheminements terrestres</c:v>
                </c:pt>
              </c:strCache>
            </c:strRef>
          </c:tx>
          <c:spPr>
            <a:solidFill>
              <a:schemeClr val="accent3"/>
            </a:solidFill>
            <a:ln>
              <a:noFill/>
            </a:ln>
            <a:effectLst/>
          </c:spPr>
          <c:invertIfNegative val="0"/>
          <c:cat>
            <c:strRef>
              <c:f>(Resultats!$E$87,Resultats!$G$87,Resultats!$I$87,Resultats!$K$87,Resultats!$M$87)</c:f>
              <c:strCache>
                <c:ptCount val="5"/>
                <c:pt idx="0">
                  <c:v>France</c:v>
                </c:pt>
                <c:pt idx="1">
                  <c:v>Afrique du Sud</c:v>
                </c:pt>
                <c:pt idx="2">
                  <c:v>Sénégal</c:v>
                </c:pt>
                <c:pt idx="3">
                  <c:v>Cote d'Ivoire</c:v>
                </c:pt>
                <c:pt idx="4">
                  <c:v>Inde</c:v>
                </c:pt>
              </c:strCache>
            </c:strRef>
          </c:cat>
          <c:val>
            <c:numRef>
              <c:f>(Resultats!$E$90,Resultats!$G$90,Resultats!$I$90,Resultats!$K$90,Resultats!$M$90)</c:f>
              <c:numCache>
                <c:formatCode>0</c:formatCode>
                <c:ptCount val="5"/>
                <c:pt idx="0">
                  <c:v>1362.0767499999999</c:v>
                </c:pt>
                <c:pt idx="1">
                  <c:v>1006.8</c:v>
                </c:pt>
                <c:pt idx="2">
                  <c:v>1006.8</c:v>
                </c:pt>
                <c:pt idx="3">
                  <c:v>1019.4749999999999</c:v>
                </c:pt>
                <c:pt idx="4">
                  <c:v>427.67500000000001</c:v>
                </c:pt>
              </c:numCache>
            </c:numRef>
          </c:val>
        </c:ser>
        <c:dLbls>
          <c:showLegendKey val="0"/>
          <c:showVal val="0"/>
          <c:showCatName val="0"/>
          <c:showSerName val="0"/>
          <c:showPercent val="0"/>
          <c:showBubbleSize val="0"/>
        </c:dLbls>
        <c:gapWidth val="150"/>
        <c:overlap val="100"/>
        <c:axId val="410013952"/>
        <c:axId val="410014344"/>
      </c:barChart>
      <c:catAx>
        <c:axId val="41001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10" b="0" i="0" u="none" strike="noStrike" kern="1200" baseline="0">
                <a:solidFill>
                  <a:schemeClr val="tx1">
                    <a:lumMod val="65000"/>
                    <a:lumOff val="35000"/>
                  </a:schemeClr>
                </a:solidFill>
                <a:latin typeface="+mn-lt"/>
                <a:ea typeface="+mn-ea"/>
                <a:cs typeface="+mn-cs"/>
              </a:defRPr>
            </a:pPr>
            <a:endParaRPr lang="fr-FR"/>
          </a:p>
        </c:txPr>
        <c:crossAx val="410014344"/>
        <c:crosses val="autoZero"/>
        <c:auto val="1"/>
        <c:lblAlgn val="ctr"/>
        <c:lblOffset val="100"/>
        <c:noMultiLvlLbl val="0"/>
      </c:catAx>
      <c:valAx>
        <c:axId val="410014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410013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281781</xdr:colOff>
      <xdr:row>94</xdr:row>
      <xdr:rowOff>124618</xdr:rowOff>
    </xdr:from>
    <xdr:to>
      <xdr:col>4</xdr:col>
      <xdr:colOff>563562</xdr:colOff>
      <xdr:row>112</xdr:row>
      <xdr:rowOff>23813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162720</xdr:colOff>
      <xdr:row>94</xdr:row>
      <xdr:rowOff>148430</xdr:rowOff>
    </xdr:from>
    <xdr:to>
      <xdr:col>12</xdr:col>
      <xdr:colOff>476250</xdr:colOff>
      <xdr:row>112</xdr:row>
      <xdr:rowOff>39686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ian/Documents/Observatoire_Europe_Afrique-2020/Base_de_donnees/Fichiers_Excel_de_base/Fichier_Excel_de_base_2204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tian/Documents/Observatoire_Europe_Afrique-2020/Base_de_donnees/Fichiers_Excel_de_base/Modele%20economique/Modele%20economique_17mai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ment"/>
      <sheetName val="Membres asso"/>
      <sheetName val="Biblio"/>
      <sheetName val="Revues presse"/>
      <sheetName val="Sources transp marit"/>
      <sheetName val="Contacts"/>
      <sheetName val="Typo_pays"/>
      <sheetName val="Tableau_bord (2)"/>
      <sheetName val="Tableau_bord"/>
      <sheetName val="Success stories"/>
      <sheetName val="Env_pol synth"/>
      <sheetName val="Env inst_synth"/>
      <sheetName val="IDH"/>
      <sheetName val="Donnees macro_collecte"/>
      <sheetName val="Env eco synth"/>
      <sheetName val="Forecast FMI"/>
      <sheetName val="Climat_affaires_synth (2)"/>
      <sheetName val="Climat_affaires_synth"/>
      <sheetName val="Competitiveness index UNIDO"/>
      <sheetName val="Competitiveness index Deloitte"/>
      <sheetName val="Global Competitivenes index WEF"/>
      <sheetName val="Productivite_synth"/>
      <sheetName val="IDE"/>
      <sheetName val="Compet_coll"/>
      <sheetName val="Elec_tableau_synth"/>
      <sheetName val="Elec_tabl_tarifs"/>
      <sheetName val="Sect primaire"/>
      <sheetName val="Tabl_synth_Tissu_industriel"/>
      <sheetName val="Syndicats"/>
      <sheetName val="PIB_par_secteur_OCDE"/>
      <sheetName val="Sect secondaire"/>
      <sheetName val="Sect tertiaire"/>
      <sheetName val="WB_LogisticPI_score"/>
      <sheetName val="Transp Log_synth"/>
      <sheetName val="Tableau_fret_happag"/>
      <sheetName val="Tableau_fret_ports_US"/>
      <sheetName val="Fret maritime taux tab"/>
      <sheetName val="Tableaux_Recap"/>
      <sheetName val="Fret_pour_site"/>
      <sheetName val="Transp_local_coll"/>
      <sheetName val="TR_route_pays_tabl"/>
      <sheetName val="TR_route_axes_tabl"/>
      <sheetName val="Transp_rail_tabl"/>
      <sheetName val="Transp_local_pour_modele"/>
      <sheetName val="Ports_coll"/>
      <sheetName val="Ports_tabl_synth_pays"/>
      <sheetName val="Ports_tabl_synth"/>
      <sheetName val="Accords_LE_Instruments"/>
      <sheetName val="Tabl_synth_UE_USA_Ch"/>
      <sheetName val="ETI_details_by_pilars"/>
      <sheetName val="ETI_coll"/>
      <sheetName val="AFOM_competitiveness"/>
      <sheetName val="Taux de change"/>
      <sheetName val="Couts_import_export"/>
      <sheetName val="Cost struct sectors"/>
      <sheetName val="Test_cascade"/>
      <sheetName val="Parametres_Europe"/>
      <sheetName val="Parametres_Afrique1"/>
      <sheetName val="Parametres_Afrique2"/>
      <sheetName val="Parametres_Afrique3"/>
      <sheetName val="Parametres_Asie"/>
      <sheetName val="Masque_de_saisie"/>
      <sheetName val="Resultats"/>
      <sheetName val="Ponderation_couts_invisibles"/>
      <sheetName val="Concatenation des ports"/>
      <sheetName val="Colloq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G3" t="str">
            <v>Asie</v>
          </cell>
          <cell r="H3" t="str">
            <v>Europe</v>
          </cell>
          <cell r="I3" t="str">
            <v>USA</v>
          </cell>
          <cell r="J3" t="str">
            <v>Afrique</v>
          </cell>
        </row>
      </sheetData>
      <sheetData sheetId="56"/>
      <sheetData sheetId="57"/>
      <sheetData sheetId="58"/>
      <sheetData sheetId="59"/>
      <sheetData sheetId="60"/>
      <sheetData sheetId="61"/>
      <sheetData sheetId="62"/>
      <sheetData sheetId="63"/>
      <sheetData sheetId="64"/>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s"/>
      <sheetName val="Masque_de_saisie"/>
      <sheetName val="Resultats"/>
      <sheetName val="Parametres_Europe"/>
      <sheetName val="Parametres_Afrique1"/>
      <sheetName val="Parametres_Afrique2"/>
      <sheetName val="Parametres_Afrique3"/>
      <sheetName val="Parametres_Asie"/>
      <sheetName val="Hyp transport"/>
      <sheetName val="Test_cascade"/>
      <sheetName val="Taux de change"/>
      <sheetName val="Cost struct sectors"/>
      <sheetName val="Couts_import_export"/>
      <sheetName val="Concatenations"/>
      <sheetName val="Couts_invisibles"/>
    </sheetNames>
    <sheetDataSet>
      <sheetData sheetId="0"/>
      <sheetData sheetId="1"/>
      <sheetData sheetId="2"/>
      <sheetData sheetId="3"/>
      <sheetData sheetId="4"/>
      <sheetData sheetId="5"/>
      <sheetData sheetId="6"/>
      <sheetData sheetId="7"/>
      <sheetData sheetId="8"/>
      <sheetData sheetId="9">
        <row r="3">
          <cell r="G3" t="str">
            <v>Asie</v>
          </cell>
          <cell r="H3" t="str">
            <v>Europe</v>
          </cell>
          <cell r="I3" t="str">
            <v>USA</v>
          </cell>
          <cell r="J3" t="str">
            <v>Afrique</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0"/>
  <sheetViews>
    <sheetView showGridLines="0" zoomScale="80" zoomScaleNormal="80" workbookViewId="0">
      <selection activeCell="H18" sqref="H18"/>
    </sheetView>
  </sheetViews>
  <sheetFormatPr baseColWidth="10" defaultRowHeight="14.5" x14ac:dyDescent="0.35"/>
  <cols>
    <col min="1" max="1" width="22.7265625" style="19" customWidth="1"/>
    <col min="2" max="2" width="21.90625" style="19" customWidth="1"/>
    <col min="3" max="3" width="23.6328125" style="19" customWidth="1"/>
    <col min="4" max="4" width="12.453125" style="19" customWidth="1"/>
    <col min="5" max="5" width="41.26953125" style="19" customWidth="1"/>
    <col min="6" max="6" width="21.54296875" style="20" customWidth="1"/>
    <col min="7" max="7" width="4.08984375" style="19" customWidth="1"/>
    <col min="8" max="8" width="21.54296875" style="20" customWidth="1"/>
    <col min="9" max="9" width="4.54296875" style="19" customWidth="1"/>
    <col min="10" max="10" width="21.54296875" style="20" customWidth="1"/>
    <col min="11" max="11" width="5.1796875" style="19" customWidth="1"/>
    <col min="12" max="12" width="21.54296875" style="20" customWidth="1"/>
    <col min="13" max="13" width="4.90625" style="19" customWidth="1"/>
    <col min="14" max="14" width="21.54296875" style="20" customWidth="1"/>
    <col min="15" max="15" width="3.7265625" style="19" customWidth="1"/>
    <col min="16" max="16" width="10.90625" style="23"/>
    <col min="17" max="18" width="10.90625" style="19"/>
    <col min="19" max="19" width="15.81640625" style="19" customWidth="1"/>
    <col min="20" max="20" width="16" style="19" customWidth="1"/>
    <col min="21" max="16384" width="10.90625" style="19"/>
  </cols>
  <sheetData>
    <row r="1" spans="1:16" s="2" customFormat="1" x14ac:dyDescent="0.35">
      <c r="A1" s="21"/>
      <c r="B1" s="21"/>
      <c r="C1" s="21"/>
      <c r="D1" s="26" t="s">
        <v>90</v>
      </c>
      <c r="E1" s="26" t="s">
        <v>598</v>
      </c>
      <c r="F1" s="21" t="s">
        <v>48</v>
      </c>
      <c r="H1" s="21" t="s">
        <v>91</v>
      </c>
      <c r="J1" s="26" t="s">
        <v>92</v>
      </c>
      <c r="L1" s="26" t="s">
        <v>93</v>
      </c>
      <c r="N1" s="21" t="s">
        <v>22</v>
      </c>
      <c r="P1" s="104"/>
    </row>
    <row r="2" spans="1:16" x14ac:dyDescent="0.35">
      <c r="A2" s="108" t="s">
        <v>94</v>
      </c>
      <c r="B2" s="109"/>
      <c r="C2" s="32"/>
      <c r="D2" s="33"/>
      <c r="E2" s="27" t="s">
        <v>740</v>
      </c>
      <c r="F2" s="58" t="s">
        <v>17</v>
      </c>
      <c r="G2" s="19" t="s">
        <v>54</v>
      </c>
      <c r="H2" s="58" t="s">
        <v>6</v>
      </c>
      <c r="I2" s="19" t="s">
        <v>83</v>
      </c>
      <c r="J2" s="58" t="s">
        <v>11</v>
      </c>
      <c r="K2" s="19" t="s">
        <v>85</v>
      </c>
      <c r="L2" s="58" t="s">
        <v>10</v>
      </c>
      <c r="M2" s="19" t="s">
        <v>87</v>
      </c>
      <c r="N2" s="58" t="s">
        <v>14</v>
      </c>
      <c r="O2" s="19" t="s">
        <v>89</v>
      </c>
    </row>
    <row r="3" spans="1:16" ht="21" x14ac:dyDescent="0.35">
      <c r="A3" s="34" t="s">
        <v>13</v>
      </c>
      <c r="B3" s="110"/>
      <c r="C3" s="111"/>
      <c r="D3" s="112"/>
      <c r="E3" s="27" t="s">
        <v>741</v>
      </c>
      <c r="F3" s="57" t="s">
        <v>597</v>
      </c>
      <c r="G3" s="19" t="s">
        <v>55</v>
      </c>
      <c r="H3" s="57" t="s">
        <v>597</v>
      </c>
      <c r="I3" s="19" t="s">
        <v>84</v>
      </c>
      <c r="J3" s="57" t="s">
        <v>597</v>
      </c>
      <c r="K3" s="19" t="s">
        <v>86</v>
      </c>
      <c r="L3" s="57" t="s">
        <v>597</v>
      </c>
      <c r="M3" s="19" t="s">
        <v>88</v>
      </c>
      <c r="N3" s="57" t="s">
        <v>597</v>
      </c>
      <c r="O3" s="19" t="s">
        <v>95</v>
      </c>
    </row>
    <row r="4" spans="1:16" x14ac:dyDescent="0.35">
      <c r="A4" s="113" t="s">
        <v>96</v>
      </c>
      <c r="B4" s="114"/>
      <c r="C4" s="114"/>
      <c r="D4" s="114"/>
      <c r="E4" s="114"/>
      <c r="F4" s="115"/>
      <c r="H4" s="19"/>
      <c r="J4" s="19"/>
      <c r="L4" s="19"/>
      <c r="N4" s="19"/>
    </row>
    <row r="5" spans="1:16" ht="14.5" customHeight="1" x14ac:dyDescent="0.35">
      <c r="A5" s="116" t="s">
        <v>600</v>
      </c>
      <c r="B5" s="117" t="s">
        <v>604</v>
      </c>
      <c r="C5" s="118"/>
      <c r="D5" s="27"/>
      <c r="E5" s="27" t="s">
        <v>97</v>
      </c>
      <c r="F5" s="57" t="s">
        <v>596</v>
      </c>
      <c r="H5" s="57" t="s">
        <v>596</v>
      </c>
      <c r="J5" s="57" t="s">
        <v>596</v>
      </c>
      <c r="L5" s="57" t="s">
        <v>596</v>
      </c>
      <c r="N5" s="57" t="s">
        <v>596</v>
      </c>
    </row>
    <row r="6" spans="1:16" x14ac:dyDescent="0.35">
      <c r="A6" s="116"/>
      <c r="B6" s="117" t="s">
        <v>605</v>
      </c>
      <c r="C6" s="118"/>
      <c r="D6" s="27" t="s">
        <v>98</v>
      </c>
      <c r="E6" s="27" t="s">
        <v>118</v>
      </c>
      <c r="F6" s="67">
        <v>20000</v>
      </c>
      <c r="H6" s="67">
        <v>20000</v>
      </c>
      <c r="J6" s="67">
        <v>20000</v>
      </c>
      <c r="L6" s="67">
        <v>20000</v>
      </c>
      <c r="N6" s="67">
        <v>20000</v>
      </c>
    </row>
    <row r="7" spans="1:16" ht="25" customHeight="1" x14ac:dyDescent="0.35">
      <c r="A7" s="119" t="s">
        <v>601</v>
      </c>
      <c r="B7" s="122" t="s">
        <v>99</v>
      </c>
      <c r="C7" s="123" t="s">
        <v>606</v>
      </c>
      <c r="E7" s="12" t="s">
        <v>100</v>
      </c>
      <c r="F7" s="57" t="s">
        <v>124</v>
      </c>
      <c r="G7" s="19" t="s">
        <v>34</v>
      </c>
      <c r="H7" s="57" t="s">
        <v>125</v>
      </c>
      <c r="J7" s="57" t="s">
        <v>125</v>
      </c>
      <c r="L7" s="57" t="s">
        <v>125</v>
      </c>
      <c r="N7" s="57" t="s">
        <v>125</v>
      </c>
    </row>
    <row r="8" spans="1:16" ht="14.5" customHeight="1" x14ac:dyDescent="0.35">
      <c r="A8" s="120"/>
      <c r="B8" s="120"/>
      <c r="C8" s="123"/>
      <c r="D8" s="27" t="s">
        <v>101</v>
      </c>
      <c r="E8" s="12" t="s">
        <v>102</v>
      </c>
      <c r="F8" s="57" t="s">
        <v>72</v>
      </c>
      <c r="G8" s="24" t="s">
        <v>45</v>
      </c>
      <c r="H8" s="57" t="s">
        <v>72</v>
      </c>
      <c r="J8" s="57" t="s">
        <v>71</v>
      </c>
      <c r="L8" s="57" t="s">
        <v>78</v>
      </c>
      <c r="N8" s="57" t="s">
        <v>77</v>
      </c>
    </row>
    <row r="9" spans="1:16" x14ac:dyDescent="0.35">
      <c r="A9" s="120"/>
      <c r="B9" s="120"/>
      <c r="C9" s="123" t="s">
        <v>607</v>
      </c>
      <c r="D9" s="27"/>
      <c r="E9" s="12" t="s">
        <v>103</v>
      </c>
      <c r="F9" s="57" t="s">
        <v>32</v>
      </c>
      <c r="G9" s="19" t="s">
        <v>53</v>
      </c>
      <c r="H9" s="57" t="s">
        <v>29</v>
      </c>
      <c r="J9" s="57" t="s">
        <v>31</v>
      </c>
      <c r="L9" s="57" t="s">
        <v>37</v>
      </c>
      <c r="N9" s="57" t="s">
        <v>49</v>
      </c>
    </row>
    <row r="10" spans="1:16" x14ac:dyDescent="0.35">
      <c r="A10" s="120"/>
      <c r="B10" s="120"/>
      <c r="C10" s="123"/>
      <c r="D10" s="12"/>
      <c r="E10" s="12" t="s">
        <v>104</v>
      </c>
      <c r="F10" s="57" t="s">
        <v>52</v>
      </c>
      <c r="G10" s="19" t="s">
        <v>46</v>
      </c>
      <c r="H10" s="57" t="s">
        <v>52</v>
      </c>
      <c r="J10" s="57" t="s">
        <v>52</v>
      </c>
      <c r="L10" s="57" t="s">
        <v>52</v>
      </c>
      <c r="N10" s="57" t="s">
        <v>52</v>
      </c>
    </row>
    <row r="11" spans="1:16" x14ac:dyDescent="0.35">
      <c r="A11" s="120"/>
      <c r="B11" s="120"/>
      <c r="C11" s="123" t="s">
        <v>608</v>
      </c>
      <c r="D11" s="27"/>
      <c r="E11" s="12" t="s">
        <v>100</v>
      </c>
      <c r="F11" s="57" t="s">
        <v>592</v>
      </c>
      <c r="G11" s="19" t="s">
        <v>25</v>
      </c>
      <c r="H11" s="57" t="s">
        <v>124</v>
      </c>
      <c r="J11" s="57" t="s">
        <v>124</v>
      </c>
      <c r="L11" s="57" t="s">
        <v>124</v>
      </c>
      <c r="N11" s="57" t="s">
        <v>124</v>
      </c>
    </row>
    <row r="12" spans="1:16" ht="30" customHeight="1" x14ac:dyDescent="0.35">
      <c r="A12" s="121"/>
      <c r="B12" s="121"/>
      <c r="C12" s="123"/>
      <c r="D12" s="27" t="s">
        <v>101</v>
      </c>
      <c r="E12" s="12" t="s">
        <v>102</v>
      </c>
      <c r="F12" s="57" t="s">
        <v>77</v>
      </c>
      <c r="G12" s="9" t="s">
        <v>56</v>
      </c>
      <c r="H12" s="57" t="s">
        <v>75</v>
      </c>
      <c r="J12" s="57" t="s">
        <v>75</v>
      </c>
      <c r="L12" s="57" t="s">
        <v>75</v>
      </c>
      <c r="N12" s="57" t="s">
        <v>75</v>
      </c>
    </row>
    <row r="13" spans="1:16" ht="18.5" x14ac:dyDescent="0.35">
      <c r="A13" s="105" t="s">
        <v>105</v>
      </c>
      <c r="B13" s="106"/>
      <c r="C13" s="106"/>
      <c r="D13" s="106"/>
      <c r="E13" s="106"/>
      <c r="F13" s="107"/>
      <c r="H13" s="19"/>
      <c r="J13" s="19"/>
      <c r="L13" s="19"/>
      <c r="N13" s="19"/>
    </row>
    <row r="14" spans="1:16" x14ac:dyDescent="0.35">
      <c r="A14" s="125" t="s">
        <v>602</v>
      </c>
      <c r="B14" s="124"/>
      <c r="C14" s="102" t="s">
        <v>609</v>
      </c>
      <c r="D14" s="27"/>
      <c r="E14" s="27" t="s">
        <v>106</v>
      </c>
      <c r="F14" s="57" t="s">
        <v>107</v>
      </c>
      <c r="H14" s="57" t="s">
        <v>107</v>
      </c>
      <c r="J14" s="57" t="s">
        <v>107</v>
      </c>
      <c r="L14" s="57" t="s">
        <v>107</v>
      </c>
      <c r="N14" s="57" t="s">
        <v>107</v>
      </c>
    </row>
    <row r="15" spans="1:16" x14ac:dyDescent="0.35">
      <c r="A15" s="125"/>
      <c r="B15" s="124"/>
      <c r="C15" s="102" t="s">
        <v>610</v>
      </c>
      <c r="D15" s="27" t="s">
        <v>98</v>
      </c>
      <c r="E15" s="27" t="s">
        <v>742</v>
      </c>
      <c r="F15" s="57">
        <v>22000</v>
      </c>
      <c r="H15" s="57">
        <v>22000</v>
      </c>
      <c r="J15" s="57">
        <v>22000</v>
      </c>
      <c r="L15" s="57">
        <v>22000</v>
      </c>
      <c r="N15" s="57">
        <v>22000</v>
      </c>
    </row>
    <row r="16" spans="1:16" x14ac:dyDescent="0.35">
      <c r="A16" s="119" t="s">
        <v>603</v>
      </c>
      <c r="B16" s="122" t="s">
        <v>108</v>
      </c>
      <c r="C16" s="123" t="s">
        <v>611</v>
      </c>
      <c r="D16" s="4"/>
      <c r="E16" s="12" t="s">
        <v>100</v>
      </c>
      <c r="F16" s="57" t="s">
        <v>125</v>
      </c>
      <c r="G16" s="19" t="s">
        <v>35</v>
      </c>
      <c r="H16" s="57" t="s">
        <v>125</v>
      </c>
      <c r="J16" s="57" t="s">
        <v>125</v>
      </c>
      <c r="L16" s="57" t="s">
        <v>125</v>
      </c>
      <c r="N16" s="57" t="s">
        <v>125</v>
      </c>
    </row>
    <row r="17" spans="1:16" x14ac:dyDescent="0.35">
      <c r="A17" s="120"/>
      <c r="B17" s="120"/>
      <c r="C17" s="123"/>
      <c r="D17" s="27" t="s">
        <v>101</v>
      </c>
      <c r="E17" s="12" t="s">
        <v>102</v>
      </c>
      <c r="F17" s="57" t="s">
        <v>71</v>
      </c>
      <c r="G17" s="19" t="s">
        <v>57</v>
      </c>
      <c r="H17" s="57" t="s">
        <v>71</v>
      </c>
      <c r="J17" s="57" t="s">
        <v>71</v>
      </c>
      <c r="K17" s="4"/>
      <c r="L17" s="57" t="s">
        <v>77</v>
      </c>
      <c r="N17" s="57" t="s">
        <v>71</v>
      </c>
    </row>
    <row r="18" spans="1:16" x14ac:dyDescent="0.35">
      <c r="A18" s="120"/>
      <c r="B18" s="120"/>
      <c r="C18" s="123" t="s">
        <v>612</v>
      </c>
      <c r="D18" s="27"/>
      <c r="E18" s="12" t="s">
        <v>103</v>
      </c>
      <c r="F18" s="57" t="s">
        <v>49</v>
      </c>
      <c r="G18" s="19" t="s">
        <v>79</v>
      </c>
      <c r="H18" s="57" t="s">
        <v>28</v>
      </c>
      <c r="J18" s="57" t="s">
        <v>28</v>
      </c>
      <c r="L18" s="57" t="s">
        <v>28</v>
      </c>
      <c r="N18" s="57" t="s">
        <v>49</v>
      </c>
    </row>
    <row r="19" spans="1:16" x14ac:dyDescent="0.35">
      <c r="A19" s="120"/>
      <c r="B19" s="120"/>
      <c r="C19" s="123"/>
      <c r="D19" s="12"/>
      <c r="E19" s="12" t="s">
        <v>104</v>
      </c>
      <c r="F19" s="57" t="s">
        <v>32</v>
      </c>
      <c r="G19" s="19" t="s">
        <v>80</v>
      </c>
      <c r="H19" s="57" t="s">
        <v>29</v>
      </c>
      <c r="J19" s="57" t="s">
        <v>31</v>
      </c>
      <c r="L19" s="57" t="s">
        <v>37</v>
      </c>
      <c r="N19" s="57" t="s">
        <v>49</v>
      </c>
    </row>
    <row r="20" spans="1:16" x14ac:dyDescent="0.35">
      <c r="A20" s="120"/>
      <c r="B20" s="120"/>
      <c r="C20" s="123" t="s">
        <v>613</v>
      </c>
      <c r="D20" s="27"/>
      <c r="E20" s="12" t="s">
        <v>100</v>
      </c>
      <c r="F20" s="57" t="s">
        <v>125</v>
      </c>
      <c r="G20" s="19" t="s">
        <v>58</v>
      </c>
      <c r="H20" s="57" t="s">
        <v>125</v>
      </c>
      <c r="J20" s="57" t="s">
        <v>125</v>
      </c>
      <c r="L20" s="57" t="s">
        <v>125</v>
      </c>
      <c r="N20" s="57" t="s">
        <v>124</v>
      </c>
    </row>
    <row r="21" spans="1:16" x14ac:dyDescent="0.35">
      <c r="A21" s="121"/>
      <c r="B21" s="121"/>
      <c r="C21" s="123"/>
      <c r="D21" s="27" t="s">
        <v>101</v>
      </c>
      <c r="E21" s="12" t="s">
        <v>102</v>
      </c>
      <c r="F21" s="57" t="s">
        <v>77</v>
      </c>
      <c r="G21" s="19" t="s">
        <v>59</v>
      </c>
      <c r="H21" s="57" t="s">
        <v>77</v>
      </c>
      <c r="J21" s="57" t="s">
        <v>77</v>
      </c>
      <c r="L21" s="57" t="s">
        <v>77</v>
      </c>
      <c r="N21" s="57" t="s">
        <v>77</v>
      </c>
    </row>
    <row r="22" spans="1:16" ht="18.5" x14ac:dyDescent="0.35">
      <c r="A22" s="105" t="s">
        <v>109</v>
      </c>
      <c r="B22" s="106"/>
      <c r="C22" s="106"/>
      <c r="D22" s="106"/>
      <c r="E22" s="106"/>
      <c r="F22" s="107"/>
      <c r="H22" s="19"/>
      <c r="J22" s="19"/>
      <c r="L22" s="19"/>
      <c r="N22" s="19"/>
    </row>
    <row r="23" spans="1:16" x14ac:dyDescent="0.35">
      <c r="A23" s="125" t="s">
        <v>110</v>
      </c>
      <c r="B23" s="117" t="s">
        <v>111</v>
      </c>
      <c r="C23" s="118"/>
      <c r="D23" s="27"/>
      <c r="E23" s="27" t="s">
        <v>106</v>
      </c>
      <c r="F23" s="57" t="s">
        <v>112</v>
      </c>
      <c r="H23" s="57" t="s">
        <v>112</v>
      </c>
      <c r="J23" s="57" t="s">
        <v>112</v>
      </c>
      <c r="L23" s="57" t="s">
        <v>112</v>
      </c>
      <c r="N23" s="57" t="s">
        <v>112</v>
      </c>
    </row>
    <row r="24" spans="1:16" x14ac:dyDescent="0.35">
      <c r="A24" s="125"/>
      <c r="B24" s="117" t="s">
        <v>113</v>
      </c>
      <c r="C24" s="118"/>
      <c r="D24" s="27" t="s">
        <v>98</v>
      </c>
      <c r="E24" s="27" t="s">
        <v>743</v>
      </c>
      <c r="F24" s="57">
        <v>25</v>
      </c>
      <c r="H24" s="57">
        <v>2500</v>
      </c>
      <c r="J24" s="57">
        <v>2500</v>
      </c>
      <c r="L24" s="57">
        <v>2500</v>
      </c>
      <c r="N24" s="57">
        <v>2500</v>
      </c>
    </row>
    <row r="25" spans="1:16" ht="14.5" customHeight="1" x14ac:dyDescent="0.35">
      <c r="A25" s="119" t="s">
        <v>599</v>
      </c>
      <c r="B25" s="122" t="s">
        <v>114</v>
      </c>
      <c r="C25" s="123" t="s">
        <v>115</v>
      </c>
      <c r="E25" s="12" t="s">
        <v>100</v>
      </c>
      <c r="F25" s="57" t="s">
        <v>125</v>
      </c>
      <c r="G25" s="19" t="s">
        <v>21</v>
      </c>
      <c r="H25" s="57" t="s">
        <v>124</v>
      </c>
      <c r="J25" s="57" t="s">
        <v>125</v>
      </c>
      <c r="L25" s="57" t="s">
        <v>125</v>
      </c>
      <c r="N25" s="57" t="s">
        <v>125</v>
      </c>
    </row>
    <row r="26" spans="1:16" x14ac:dyDescent="0.35">
      <c r="A26" s="120"/>
      <c r="B26" s="120"/>
      <c r="C26" s="123"/>
      <c r="D26" s="27" t="s">
        <v>101</v>
      </c>
      <c r="E26" s="12" t="s">
        <v>102</v>
      </c>
      <c r="F26" s="57" t="s">
        <v>77</v>
      </c>
      <c r="G26" s="19" t="s">
        <v>20</v>
      </c>
      <c r="H26" s="57" t="s">
        <v>77</v>
      </c>
      <c r="J26" s="57" t="s">
        <v>70</v>
      </c>
      <c r="L26" s="57" t="s">
        <v>70</v>
      </c>
      <c r="N26" s="57" t="s">
        <v>70</v>
      </c>
    </row>
    <row r="27" spans="1:16" x14ac:dyDescent="0.35">
      <c r="A27" s="120"/>
      <c r="B27" s="120"/>
      <c r="C27" s="123" t="s">
        <v>116</v>
      </c>
      <c r="D27" s="27"/>
      <c r="E27" s="12" t="s">
        <v>103</v>
      </c>
      <c r="F27" s="57" t="s">
        <v>49</v>
      </c>
      <c r="G27" s="19" t="s">
        <v>81</v>
      </c>
      <c r="H27" s="57" t="s">
        <v>49</v>
      </c>
      <c r="J27" s="57" t="s">
        <v>49</v>
      </c>
      <c r="L27" s="57" t="s">
        <v>49</v>
      </c>
      <c r="N27" s="57" t="s">
        <v>49</v>
      </c>
    </row>
    <row r="28" spans="1:16" x14ac:dyDescent="0.35">
      <c r="A28" s="120"/>
      <c r="B28" s="120"/>
      <c r="C28" s="123"/>
      <c r="D28" s="12"/>
      <c r="E28" s="12" t="s">
        <v>104</v>
      </c>
      <c r="F28" s="57" t="s">
        <v>32</v>
      </c>
      <c r="G28" s="19" t="s">
        <v>82</v>
      </c>
      <c r="H28" s="57" t="s">
        <v>29</v>
      </c>
      <c r="J28" s="57" t="s">
        <v>31</v>
      </c>
      <c r="L28" s="57" t="s">
        <v>37</v>
      </c>
      <c r="N28" s="57" t="s">
        <v>49</v>
      </c>
    </row>
    <row r="29" spans="1:16" x14ac:dyDescent="0.35">
      <c r="A29" s="120"/>
      <c r="B29" s="120"/>
      <c r="C29" s="123" t="s">
        <v>117</v>
      </c>
      <c r="D29" s="64"/>
      <c r="E29" s="12" t="s">
        <v>100</v>
      </c>
      <c r="F29" s="57" t="s">
        <v>125</v>
      </c>
      <c r="G29" s="19" t="s">
        <v>60</v>
      </c>
      <c r="H29" s="57" t="s">
        <v>124</v>
      </c>
      <c r="J29" s="57" t="s">
        <v>124</v>
      </c>
      <c r="L29" s="57" t="s">
        <v>125</v>
      </c>
      <c r="N29" s="57" t="s">
        <v>125</v>
      </c>
    </row>
    <row r="30" spans="1:16" x14ac:dyDescent="0.35">
      <c r="A30" s="121"/>
      <c r="B30" s="121"/>
      <c r="C30" s="123"/>
      <c r="D30" s="64" t="s">
        <v>101</v>
      </c>
      <c r="E30" s="12" t="s">
        <v>102</v>
      </c>
      <c r="F30" s="57" t="s">
        <v>72</v>
      </c>
      <c r="G30" s="19" t="s">
        <v>61</v>
      </c>
      <c r="H30" s="57" t="s">
        <v>72</v>
      </c>
      <c r="J30" s="57" t="s">
        <v>72</v>
      </c>
      <c r="L30" s="57" t="s">
        <v>72</v>
      </c>
      <c r="N30" s="57" t="s">
        <v>72</v>
      </c>
    </row>
    <row r="31" spans="1:16" s="13" customFormat="1" x14ac:dyDescent="0.35">
      <c r="A31" s="35"/>
      <c r="B31" s="36"/>
      <c r="C31" s="144"/>
      <c r="D31" s="37"/>
      <c r="E31" s="38"/>
      <c r="F31" s="39"/>
      <c r="H31" s="39"/>
      <c r="J31" s="39"/>
      <c r="L31" s="39"/>
      <c r="N31" s="39"/>
      <c r="P31" s="14"/>
    </row>
    <row r="40" spans="11:11" x14ac:dyDescent="0.35">
      <c r="K40" s="19">
        <f ca="1">TM_Afrique3!Q6*TM_Afrique3!Z6*Masque_de_saisie!L151</f>
        <v>0</v>
      </c>
    </row>
  </sheetData>
  <sheetProtection password="F275" sheet="1" objects="1" scenarios="1" selectLockedCells="1"/>
  <mergeCells count="28">
    <mergeCell ref="A22:F22"/>
    <mergeCell ref="A23:A24"/>
    <mergeCell ref="B23:C23"/>
    <mergeCell ref="B24:C24"/>
    <mergeCell ref="A25:A30"/>
    <mergeCell ref="B25:B30"/>
    <mergeCell ref="C25:C26"/>
    <mergeCell ref="C27:C28"/>
    <mergeCell ref="C29:C30"/>
    <mergeCell ref="B14:B15"/>
    <mergeCell ref="A14:A15"/>
    <mergeCell ref="A16:A21"/>
    <mergeCell ref="B16:B21"/>
    <mergeCell ref="C16:C17"/>
    <mergeCell ref="C18:C19"/>
    <mergeCell ref="C20:C21"/>
    <mergeCell ref="A13:F13"/>
    <mergeCell ref="A2:B2"/>
    <mergeCell ref="B3:D3"/>
    <mergeCell ref="A4:F4"/>
    <mergeCell ref="A5:A6"/>
    <mergeCell ref="B5:C5"/>
    <mergeCell ref="B6:C6"/>
    <mergeCell ref="A7:A12"/>
    <mergeCell ref="B7:B12"/>
    <mergeCell ref="C7:C8"/>
    <mergeCell ref="C9:C10"/>
    <mergeCell ref="C11:C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4">
        <x14:dataValidation type="list" allowBlank="1" showInputMessage="1" showErrorMessage="1">
          <x14:formula1>
            <xm:f>TT_Europe!$B$6:$B$14</xm:f>
          </x14:formula1>
          <xm:sqref>F26</xm:sqref>
        </x14:dataValidation>
        <x14:dataValidation type="list" allowBlank="1" showInputMessage="1" showErrorMessage="1">
          <x14:formula1>
            <xm:f>TT_Europe!$A$6:$A$9</xm:f>
          </x14:formula1>
          <xm:sqref>F25</xm:sqref>
        </x14:dataValidation>
        <x14:dataValidation type="list" allowBlank="1" showInputMessage="1" showErrorMessage="1">
          <x14:formula1>
            <xm:f>TT_Europe!$B$6:$B$14</xm:f>
          </x14:formula1>
          <xm:sqref>F17</xm:sqref>
        </x14:dataValidation>
        <x14:dataValidation type="list" allowBlank="1" showInputMessage="1" showErrorMessage="1">
          <x14:formula1>
            <xm:f>TT_Europe!$A$6:$A$9</xm:f>
          </x14:formula1>
          <xm:sqref>F16</xm:sqref>
        </x14:dataValidation>
        <x14:dataValidation type="list" allowBlank="1" showInputMessage="1" showErrorMessage="1">
          <x14:formula1>
            <xm:f>TT_Afrique3!$A$6:$A$9</xm:f>
          </x14:formula1>
          <xm:sqref>L20 L25</xm:sqref>
        </x14:dataValidation>
        <x14:dataValidation type="list" allowBlank="1" showInputMessage="1" showErrorMessage="1">
          <x14:formula1>
            <xm:f>TT_Afrique1!$A$6:$A$9</xm:f>
          </x14:formula1>
          <xm:sqref>H29</xm:sqref>
        </x14:dataValidation>
        <x14:dataValidation type="list" allowBlank="1" showInputMessage="1" showErrorMessage="1">
          <x14:formula1>
            <xm:f>TT_Asie!$A$6:$A$9</xm:f>
          </x14:formula1>
          <xm:sqref>N29</xm:sqref>
        </x14:dataValidation>
        <x14:dataValidation type="list" allowBlank="1" showInputMessage="1" showErrorMessage="1">
          <x14:formula1>
            <xm:f>TT_Afrique2!$A$6:$A$9</xm:f>
          </x14:formula1>
          <xm:sqref>J29</xm:sqref>
        </x14:dataValidation>
        <x14:dataValidation type="list" allowBlank="1" showInputMessage="1" showErrorMessage="1">
          <x14:formula1>
            <xm:f>TT_Afrique3!$A$6:$A$9</xm:f>
          </x14:formula1>
          <xm:sqref>L29</xm:sqref>
        </x14:dataValidation>
        <x14:dataValidation type="list" allowBlank="1" showInputMessage="1" showErrorMessage="1">
          <x14:formula1>
            <xm:f>TM_Afrique2!$AC$5:$AC$15</xm:f>
          </x14:formula1>
          <xm:sqref>J3</xm:sqref>
        </x14:dataValidation>
        <x14:dataValidation type="list" allowBlank="1" showInputMessage="1" showErrorMessage="1">
          <x14:formula1>
            <xm:f>TM_Afrique2!$AE$5:$AE$19</xm:f>
          </x14:formula1>
          <xm:sqref>J2</xm:sqref>
        </x14:dataValidation>
        <x14:dataValidation type="list" allowBlank="1" showInputMessage="1" showErrorMessage="1">
          <x14:formula1>
            <xm:f>TT_Asie!$B$6:$B$14</xm:f>
          </x14:formula1>
          <xm:sqref>N12 N17 N26</xm:sqref>
        </x14:dataValidation>
        <x14:dataValidation type="list" allowBlank="1" showInputMessage="1" showErrorMessage="1">
          <x14:formula1>
            <xm:f>TT_Afrique1!$A$6:$A$9</xm:f>
          </x14:formula1>
          <xm:sqref>H11 H16 H20 H25</xm:sqref>
        </x14:dataValidation>
        <x14:dataValidation type="list" allowBlank="1" showInputMessage="1" showErrorMessage="1">
          <x14:formula1>
            <xm:f>TT_Afrique3!$B$6:$B$14</xm:f>
          </x14:formula1>
          <xm:sqref>L12 L17 L26</xm:sqref>
        </x14:dataValidation>
        <x14:dataValidation type="list" allowBlank="1" showInputMessage="1" showErrorMessage="1">
          <x14:formula1>
            <xm:f>TM_Europe!$A$1:$A$17</xm:f>
          </x14:formula1>
          <xm:sqref>N27</xm:sqref>
        </x14:dataValidation>
        <x14:dataValidation type="list" allowBlank="1" showInputMessage="1" showErrorMessage="1">
          <x14:formula1>
            <xm:f>TM_Europe!$B$1:$B$17</xm:f>
          </x14:formula1>
          <xm:sqref>H28 J10 J19 L10 L19 N10 N19</xm:sqref>
        </x14:dataValidation>
        <x14:dataValidation type="list" allowBlank="1" showInputMessage="1" showErrorMessage="1">
          <x14:formula1>
            <xm:f>TM_Europe!$A$1:$A$17</xm:f>
          </x14:formula1>
          <xm:sqref>N9 N18</xm:sqref>
        </x14:dataValidation>
        <x14:dataValidation type="list" allowBlank="1" showInputMessage="1" showErrorMessage="1">
          <x14:formula1>
            <xm:f>TT_Europe!$B$6:$B$14</xm:f>
          </x14:formula1>
          <xm:sqref>F12</xm:sqref>
        </x14:dataValidation>
        <x14:dataValidation type="list" allowBlank="1" showInputMessage="1" showErrorMessage="1">
          <x14:formula1>
            <xm:f>TT_Asie!$A$6:$A$9</xm:f>
          </x14:formula1>
          <xm:sqref>N20 N25</xm:sqref>
        </x14:dataValidation>
        <x14:dataValidation type="list" allowBlank="1" showInputMessage="1" showErrorMessage="1">
          <x14:formula1>
            <xm:f>TT_Europe!$A$6:$A$9</xm:f>
          </x14:formula1>
          <xm:sqref>F11</xm:sqref>
        </x14:dataValidation>
        <x14:dataValidation type="list" allowBlank="1" showInputMessage="1" showErrorMessage="1">
          <x14:formula1>
            <xm:f>TT_Europe!$A$6:$A$9</xm:f>
          </x14:formula1>
          <xm:sqref>F7</xm:sqref>
        </x14:dataValidation>
        <x14:dataValidation type="list" allowBlank="1" showInputMessage="1" showErrorMessage="1">
          <x14:formula1>
            <xm:f>TT_Afrique2!$A$6:$A$9</xm:f>
          </x14:formula1>
          <xm:sqref>J7 J16 J25</xm:sqref>
        </x14:dataValidation>
        <x14:dataValidation type="list" allowBlank="1" showInputMessage="1" showErrorMessage="1">
          <x14:formula1>
            <xm:f>TT_Afrique3!$A$6:$A$9</xm:f>
          </x14:formula1>
          <xm:sqref>L7 L16</xm:sqref>
        </x14:dataValidation>
        <x14:dataValidation type="list" allowBlank="1" showInputMessage="1" showErrorMessage="1">
          <x14:formula1>
            <xm:f>TT_Asie!$A$6:$A$9</xm:f>
          </x14:formula1>
          <xm:sqref>N11 N16</xm:sqref>
        </x14:dataValidation>
        <x14:dataValidation type="list" allowBlank="1" showInputMessage="1" showErrorMessage="1">
          <x14:formula1>
            <xm:f>TM_Europe!$A$1:$A$17</xm:f>
          </x14:formula1>
          <xm:sqref>J9 J18 J27 L18 L27</xm:sqref>
        </x14:dataValidation>
        <x14:dataValidation type="list" allowBlank="1" showInputMessage="1" showErrorMessage="1">
          <x14:formula1>
            <xm:f>TM_Europe!$B$1:$B$17</xm:f>
          </x14:formula1>
          <xm:sqref>J28</xm:sqref>
        </x14:dataValidation>
        <x14:dataValidation type="list" allowBlank="1" showInputMessage="1" showErrorMessage="1">
          <x14:formula1>
            <xm:f>TM_Europe!$B$1:$B$17</xm:f>
          </x14:formula1>
          <xm:sqref>L28</xm:sqref>
        </x14:dataValidation>
        <x14:dataValidation type="list" allowBlank="1" showInputMessage="1" showErrorMessage="1">
          <x14:formula1>
            <xm:f>TM_Europe!$A$1:$A$17</xm:f>
          </x14:formula1>
          <xm:sqref>H9 H18 H27</xm:sqref>
        </x14:dataValidation>
        <x14:dataValidation type="list" allowBlank="1" showInputMessage="1" showErrorMessage="1">
          <x14:formula1>
            <xm:f>TM_Europe!$A$1:$A$17</xm:f>
          </x14:formula1>
          <xm:sqref>L9</xm:sqref>
        </x14:dataValidation>
        <x14:dataValidation type="list" allowBlank="1" showInputMessage="1" showErrorMessage="1">
          <x14:formula1>
            <xm:f>TT_Afrique2!$A$6:$A$9</xm:f>
          </x14:formula1>
          <xm:sqref>J11</xm:sqref>
        </x14:dataValidation>
        <x14:dataValidation type="list" allowBlank="1" showInputMessage="1" showErrorMessage="1">
          <x14:formula1>
            <xm:f>TT_Afrique3!$A$6:$A$9</xm:f>
          </x14:formula1>
          <xm:sqref>L11</xm:sqref>
        </x14:dataValidation>
        <x14:dataValidation type="list" allowBlank="1" showInputMessage="1" showErrorMessage="1">
          <x14:formula1>
            <xm:f>TT_Afrique2!$A$6:$A$9</xm:f>
          </x14:formula1>
          <xm:sqref>J20</xm:sqref>
        </x14:dataValidation>
        <x14:dataValidation type="list" allowBlank="1" showInputMessage="1" showErrorMessage="1">
          <x14:formula1>
            <xm:f>TT_Afrique1!$B$6:$B$14</xm:f>
          </x14:formula1>
          <xm:sqref>H30</xm:sqref>
        </x14:dataValidation>
        <x14:dataValidation type="list" allowBlank="1" showInputMessage="1" showErrorMessage="1">
          <x14:formula1>
            <xm:f>TT_Afrique2!$B$6:$B$14</xm:f>
          </x14:formula1>
          <xm:sqref>J30</xm:sqref>
        </x14:dataValidation>
        <x14:dataValidation type="list" allowBlank="1" showInputMessage="1" showErrorMessage="1">
          <x14:formula1>
            <xm:f>TT_Afrique3!$B$6:$B$14</xm:f>
          </x14:formula1>
          <xm:sqref>L30</xm:sqref>
        </x14:dataValidation>
        <x14:dataValidation type="list" allowBlank="1" showInputMessage="1" showErrorMessage="1">
          <x14:formula1>
            <xm:f>TT_Asie!$B$6:$B$14</xm:f>
          </x14:formula1>
          <xm:sqref>N30</xm:sqref>
        </x14:dataValidation>
        <x14:dataValidation type="list" allowBlank="1" showInputMessage="1" showErrorMessage="1">
          <x14:formula1>
            <xm:f>TT_Afrique3!$B$6:$B$14</xm:f>
          </x14:formula1>
          <xm:sqref>L21</xm:sqref>
        </x14:dataValidation>
        <x14:dataValidation type="list" allowBlank="1" showInputMessage="1" showErrorMessage="1">
          <x14:formula1>
            <xm:f>TT_Asie!$B$6:$B$14</xm:f>
          </x14:formula1>
          <xm:sqref>N21</xm:sqref>
        </x14:dataValidation>
        <x14:dataValidation type="list" allowBlank="1" showInputMessage="1" showErrorMessage="1">
          <x14:formula1>
            <xm:f>TT_Afrique2!$B$6:$B$14</xm:f>
          </x14:formula1>
          <xm:sqref>J21 J26</xm:sqref>
        </x14:dataValidation>
        <x14:dataValidation type="list" allowBlank="1" showInputMessage="1" showErrorMessage="1">
          <x14:formula1>
            <xm:f>TM_Afrique1!$AC$5:$AC$15</xm:f>
          </x14:formula1>
          <xm:sqref>H3</xm:sqref>
        </x14:dataValidation>
        <x14:dataValidation type="list" allowBlank="1" showInputMessage="1" showErrorMessage="1">
          <x14:formula1>
            <xm:f>TM_Afrique3!$AC$5:$AC$15</xm:f>
          </x14:formula1>
          <xm:sqref>L3</xm:sqref>
        </x14:dataValidation>
        <x14:dataValidation type="list" allowBlank="1" showInputMessage="1" showErrorMessage="1">
          <x14:formula1>
            <xm:f>TM_Asie!$AC$5:$AC$15</xm:f>
          </x14:formula1>
          <xm:sqref>N3</xm:sqref>
        </x14:dataValidation>
        <x14:dataValidation type="list" allowBlank="1" showInputMessage="1" showErrorMessage="1">
          <x14:formula1>
            <xm:f>TT_Europe!$B$6:$B$14</xm:f>
          </x14:formula1>
          <xm:sqref>F30</xm:sqref>
        </x14:dataValidation>
        <x14:dataValidation type="list" allowBlank="1" showInputMessage="1" showErrorMessage="1">
          <x14:formula1>
            <xm:f>TT_Europe!$A$6:$A$9</xm:f>
          </x14:formula1>
          <xm:sqref>F29</xm:sqref>
        </x14:dataValidation>
        <x14:dataValidation type="list" allowBlank="1" showInputMessage="1" showErrorMessage="1">
          <x14:formula1>
            <xm:f>TT_Europe!$B$6:$B$14</xm:f>
          </x14:formula1>
          <xm:sqref>F21</xm:sqref>
        </x14:dataValidation>
        <x14:dataValidation type="list" allowBlank="1" showInputMessage="1" showErrorMessage="1">
          <x14:formula1>
            <xm:f>TT_Europe!$A$6:$A$9</xm:f>
          </x14:formula1>
          <xm:sqref>F20</xm:sqref>
        </x14:dataValidation>
        <x14:dataValidation type="list" allowBlank="1" showInputMessage="1" showErrorMessage="1">
          <x14:formula1>
            <xm:f>TM_Asie!$AE$5:$AE$19</xm:f>
          </x14:formula1>
          <xm:sqref>N2</xm:sqref>
        </x14:dataValidation>
        <x14:dataValidation type="list" allowBlank="1" showInputMessage="1" showErrorMessage="1">
          <x14:formula1>
            <xm:f>TM_Afrique1!$AE$5:$AE$19</xm:f>
          </x14:formula1>
          <xm:sqref>H2</xm:sqref>
        </x14:dataValidation>
        <x14:dataValidation type="list" allowBlank="1" showInputMessage="1" showErrorMessage="1">
          <x14:formula1>
            <xm:f>TM_Afrique3!$AE$5:$AE$19</xm:f>
          </x14:formula1>
          <xm:sqref>L2</xm:sqref>
        </x14:dataValidation>
        <x14:dataValidation type="list" allowBlank="1" showInputMessage="1" showErrorMessage="1">
          <x14:formula1>
            <xm:f>TM_Europe!$AE$5:$AE$19</xm:f>
          </x14:formula1>
          <xm:sqref>F2</xm:sqref>
        </x14:dataValidation>
        <x14:dataValidation type="list" allowBlank="1" showInputMessage="1" showErrorMessage="1">
          <x14:formula1>
            <xm:f>TT_Europe!$B$6:$B$14</xm:f>
          </x14:formula1>
          <xm:sqref>F8</xm:sqref>
        </x14:dataValidation>
        <x14:dataValidation type="list" allowBlank="1" showInputMessage="1" showErrorMessage="1">
          <x14:formula1>
            <xm:f>TT_Afrique1!$B$6:$B$14</xm:f>
          </x14:formula1>
          <xm:sqref>H8 H12 H17 H21 H26</xm:sqref>
        </x14:dataValidation>
        <x14:dataValidation type="list" allowBlank="1" showInputMessage="1" showErrorMessage="1">
          <x14:formula1>
            <xm:f>TT_Afrique2!$B$6:$B$14</xm:f>
          </x14:formula1>
          <xm:sqref>J8 J12 J17</xm:sqref>
        </x14:dataValidation>
        <x14:dataValidation type="list" allowBlank="1" showInputMessage="1" showErrorMessage="1">
          <x14:formula1>
            <xm:f>TT_Asie!$B$6:$B$14</xm:f>
          </x14:formula1>
          <xm:sqref>N8</xm:sqref>
        </x14:dataValidation>
        <x14:dataValidation type="list" allowBlank="1" showInputMessage="1" showErrorMessage="1">
          <x14:formula1>
            <xm:f>TT_Afrique3!$B$6:$B$14</xm:f>
          </x14:formula1>
          <xm:sqref>L8</xm:sqref>
        </x14:dataValidation>
        <x14:dataValidation type="list" allowBlank="1" showInputMessage="1" showErrorMessage="1">
          <x14:formula1>
            <xm:f>TM_Europe!$B$1:$B$17</xm:f>
          </x14:formula1>
          <xm:sqref>N28</xm:sqref>
        </x14:dataValidation>
        <x14:dataValidation type="list" allowBlank="1" showInputMessage="1" showErrorMessage="1">
          <x14:formula1>
            <xm:f>TM_Europe!$A$1:$A$17</xm:f>
          </x14:formula1>
          <xm:sqref>F10 F18 F27</xm:sqref>
        </x14:dataValidation>
        <x14:dataValidation type="list" allowBlank="1" showInputMessage="1" showErrorMessage="1">
          <x14:formula1>
            <xm:f>TM_Europe!$B$1:$B$17</xm:f>
          </x14:formula1>
          <xm:sqref>F19 H10</xm:sqref>
        </x14:dataValidation>
        <x14:dataValidation type="list" allowBlank="1" showInputMessage="1" showErrorMessage="1">
          <x14:formula1>
            <xm:f>TM_Europe!$B$1:$B$17</xm:f>
          </x14:formula1>
          <xm:sqref>F28</xm:sqref>
        </x14:dataValidation>
        <x14:dataValidation type="list" allowBlank="1" showInputMessage="1" showErrorMessage="1">
          <x14:formula1>
            <xm:f>TM_Europe!$A$1:$A$17</xm:f>
          </x14:formula1>
          <xm:sqref>F9</xm:sqref>
        </x14:dataValidation>
        <x14:dataValidation type="list" allowBlank="1" showInputMessage="1" showErrorMessage="1">
          <x14:formula1>
            <xm:f>TM_Europe!$AC$5:$AC$15</xm:f>
          </x14:formula1>
          <xm:sqref>F3</xm:sqref>
        </x14:dataValidation>
        <x14:dataValidation type="list" allowBlank="1" showInputMessage="1" showErrorMessage="1">
          <x14:formula1>
            <xm:f>TT_Afrique1!$A$6:$A$9</xm:f>
          </x14:formula1>
          <xm:sqref>H7</xm:sqref>
        </x14:dataValidation>
        <x14:dataValidation type="list" allowBlank="1" showInputMessage="1" showErrorMessage="1">
          <x14:formula1>
            <xm:f>TM_Europe!$B$1:$B$17</xm:f>
          </x14:formula1>
          <xm:sqref>H19</xm:sqref>
        </x14:dataValidation>
        <x14:dataValidation type="list" allowBlank="1" showInputMessage="1" showErrorMessage="1">
          <x14:formula1>
            <xm:f>TT_Asie!$A$6:$A$9</xm:f>
          </x14:formula1>
          <xm:sqref>N7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CJ64"/>
  <sheetViews>
    <sheetView topLeftCell="BC1" zoomScale="80" zoomScaleNormal="80" workbookViewId="0">
      <selection activeCell="AE4" sqref="AE4:AR19"/>
    </sheetView>
  </sheetViews>
  <sheetFormatPr baseColWidth="10" defaultRowHeight="14.5" x14ac:dyDescent="0.35"/>
  <cols>
    <col min="3" max="3" width="23.26953125" customWidth="1"/>
    <col min="17" max="17" width="15.453125" customWidth="1"/>
    <col min="18" max="44" width="10.90625" style="54"/>
    <col min="45" max="45" width="16.6328125" customWidth="1"/>
    <col min="46" max="46" width="13.453125" customWidth="1"/>
  </cols>
  <sheetData>
    <row r="4" spans="1:88" s="51" customFormat="1" x14ac:dyDescent="0.35">
      <c r="A4" s="90"/>
      <c r="B4" s="91"/>
      <c r="C4" s="91"/>
      <c r="D4" s="135" t="s">
        <v>638</v>
      </c>
      <c r="E4" s="135"/>
      <c r="F4" s="135"/>
      <c r="G4" s="135"/>
      <c r="H4" s="135"/>
      <c r="I4" s="135"/>
      <c r="J4" s="135"/>
      <c r="K4" s="135"/>
      <c r="L4" s="135"/>
      <c r="M4" s="135"/>
      <c r="N4" s="135"/>
      <c r="O4" s="135"/>
      <c r="P4" s="135"/>
      <c r="Q4" s="137" t="s">
        <v>639</v>
      </c>
      <c r="R4" s="138"/>
      <c r="S4" s="138"/>
      <c r="T4" s="138"/>
      <c r="U4" s="138"/>
      <c r="V4" s="138"/>
      <c r="W4" s="138"/>
      <c r="X4" s="138"/>
      <c r="Y4" s="138"/>
      <c r="Z4" s="138"/>
      <c r="AA4" s="138"/>
      <c r="AB4" s="138"/>
      <c r="AC4" s="138"/>
      <c r="AD4" s="139"/>
      <c r="AE4" s="140" t="s">
        <v>640</v>
      </c>
      <c r="AF4" s="141"/>
      <c r="AG4" s="141"/>
      <c r="AH4" s="141"/>
      <c r="AI4" s="141"/>
      <c r="AJ4" s="141"/>
      <c r="AK4" s="141"/>
      <c r="AL4" s="141"/>
      <c r="AM4" s="141"/>
      <c r="AN4" s="141"/>
      <c r="AO4" s="141"/>
      <c r="AP4" s="141"/>
      <c r="AQ4" s="141"/>
      <c r="AR4" s="142"/>
      <c r="AS4" s="136" t="s">
        <v>641</v>
      </c>
      <c r="AT4" s="136"/>
      <c r="AU4" s="136"/>
      <c r="AV4" s="136"/>
      <c r="AW4" s="136"/>
      <c r="AX4" s="136"/>
      <c r="AY4" s="136"/>
      <c r="AZ4" s="136"/>
      <c r="BA4" s="93"/>
      <c r="BB4" s="92"/>
      <c r="BC4" s="92"/>
      <c r="BD4" s="92"/>
      <c r="BE4" s="92"/>
      <c r="BF4" s="92"/>
      <c r="BG4" s="92"/>
      <c r="BH4" s="92"/>
      <c r="BI4" s="93"/>
      <c r="BJ4" s="92"/>
      <c r="BK4" s="92"/>
      <c r="BL4" s="92"/>
      <c r="BM4" s="92"/>
      <c r="BN4" s="92"/>
      <c r="BO4" s="92"/>
      <c r="BP4" s="93"/>
      <c r="BQ4" s="92"/>
      <c r="BR4" s="92"/>
      <c r="BS4" s="92"/>
      <c r="BT4" s="92"/>
      <c r="BU4" s="92"/>
      <c r="BV4" s="92"/>
      <c r="BW4" s="93"/>
      <c r="BX4" s="92"/>
      <c r="BY4" s="92"/>
      <c r="BZ4" s="92"/>
      <c r="CA4" s="92"/>
      <c r="CB4" s="92"/>
      <c r="CC4" s="92"/>
      <c r="CD4" s="93"/>
      <c r="CE4" s="92"/>
      <c r="CF4" s="92"/>
      <c r="CG4" s="92"/>
      <c r="CH4" s="92"/>
      <c r="CI4" s="92"/>
      <c r="CJ4" s="92"/>
    </row>
    <row r="5" spans="1:88" s="10" customFormat="1" ht="68.5" customHeight="1" x14ac:dyDescent="0.35">
      <c r="A5" s="89" t="s">
        <v>123</v>
      </c>
      <c r="B5" s="88" t="s">
        <v>67</v>
      </c>
      <c r="C5" s="88" t="s">
        <v>63</v>
      </c>
      <c r="D5" s="88" t="s">
        <v>687</v>
      </c>
      <c r="E5" s="88" t="s">
        <v>626</v>
      </c>
      <c r="F5" s="88" t="s">
        <v>675</v>
      </c>
      <c r="G5" s="88" t="s">
        <v>628</v>
      </c>
      <c r="H5" s="88" t="s">
        <v>676</v>
      </c>
      <c r="I5" s="88" t="s">
        <v>630</v>
      </c>
      <c r="J5" s="88" t="s">
        <v>677</v>
      </c>
      <c r="K5" s="88" t="s">
        <v>627</v>
      </c>
      <c r="L5" s="88" t="s">
        <v>678</v>
      </c>
      <c r="M5" s="88" t="s">
        <v>629</v>
      </c>
      <c r="N5" s="88" t="s">
        <v>679</v>
      </c>
      <c r="O5" s="88" t="s">
        <v>631</v>
      </c>
      <c r="P5" s="88" t="s">
        <v>680</v>
      </c>
      <c r="Q5" s="88"/>
      <c r="R5" s="88" t="s">
        <v>687</v>
      </c>
      <c r="S5" s="88" t="s">
        <v>626</v>
      </c>
      <c r="T5" s="88" t="s">
        <v>675</v>
      </c>
      <c r="U5" s="88" t="s">
        <v>628</v>
      </c>
      <c r="V5" s="88" t="s">
        <v>676</v>
      </c>
      <c r="W5" s="88" t="s">
        <v>630</v>
      </c>
      <c r="X5" s="88" t="s">
        <v>677</v>
      </c>
      <c r="Y5" s="88" t="s">
        <v>627</v>
      </c>
      <c r="Z5" s="88" t="s">
        <v>678</v>
      </c>
      <c r="AA5" s="88" t="s">
        <v>629</v>
      </c>
      <c r="AB5" s="88" t="s">
        <v>679</v>
      </c>
      <c r="AC5" s="88" t="s">
        <v>631</v>
      </c>
      <c r="AD5" s="88" t="s">
        <v>680</v>
      </c>
      <c r="AE5" s="88"/>
      <c r="AF5" s="88" t="s">
        <v>687</v>
      </c>
      <c r="AG5" s="88" t="s">
        <v>626</v>
      </c>
      <c r="AH5" s="88" t="s">
        <v>675</v>
      </c>
      <c r="AI5" s="88" t="s">
        <v>628</v>
      </c>
      <c r="AJ5" s="88" t="s">
        <v>676</v>
      </c>
      <c r="AK5" s="88" t="s">
        <v>630</v>
      </c>
      <c r="AL5" s="88" t="s">
        <v>677</v>
      </c>
      <c r="AM5" s="88" t="s">
        <v>627</v>
      </c>
      <c r="AN5" s="88" t="s">
        <v>678</v>
      </c>
      <c r="AO5" s="88" t="s">
        <v>629</v>
      </c>
      <c r="AP5" s="88" t="s">
        <v>679</v>
      </c>
      <c r="AQ5" s="88" t="s">
        <v>631</v>
      </c>
      <c r="AR5" s="88" t="s">
        <v>680</v>
      </c>
      <c r="AS5" s="68" t="s">
        <v>681</v>
      </c>
      <c r="AT5" s="68" t="s">
        <v>682</v>
      </c>
      <c r="AU5" s="94" t="s">
        <v>626</v>
      </c>
      <c r="AV5" s="88" t="s">
        <v>675</v>
      </c>
      <c r="AW5" s="88" t="s">
        <v>628</v>
      </c>
      <c r="AX5" s="88" t="s">
        <v>676</v>
      </c>
      <c r="AY5" s="88" t="s">
        <v>630</v>
      </c>
      <c r="AZ5" s="88" t="s">
        <v>677</v>
      </c>
      <c r="BA5" s="88" t="s">
        <v>627</v>
      </c>
      <c r="BB5" s="88" t="s">
        <v>678</v>
      </c>
      <c r="BC5" s="88" t="s">
        <v>629</v>
      </c>
      <c r="BD5" s="88" t="s">
        <v>679</v>
      </c>
      <c r="BE5" s="88" t="s">
        <v>631</v>
      </c>
      <c r="BF5" s="88" t="s">
        <v>680</v>
      </c>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row>
    <row r="6" spans="1:88" x14ac:dyDescent="0.35">
      <c r="A6" t="s">
        <v>592</v>
      </c>
      <c r="B6" s="64" t="s">
        <v>68</v>
      </c>
      <c r="C6" s="31" t="s">
        <v>724</v>
      </c>
      <c r="D6" s="5">
        <v>53</v>
      </c>
      <c r="E6" s="95" t="str">
        <f>Masque_de_saisie!J7&amp;" "&amp;Masque_de_saisie!J8</f>
        <v>Route 50 à 99 km</v>
      </c>
      <c r="F6" s="103">
        <f>VLOOKUP(E6,C6:D41,2)</f>
        <v>73.8</v>
      </c>
      <c r="G6" s="95" t="str">
        <f>Masque_de_saisie!J16&amp;" "&amp;Masque_de_saisie!J17</f>
        <v>Route 50 à 99 km</v>
      </c>
      <c r="H6" s="103">
        <f>VLOOKUP(G6,C6:D41,2)</f>
        <v>73.8</v>
      </c>
      <c r="I6" s="5" t="str">
        <f>Masque_de_saisie!J25&amp;" "&amp;Masque_de_saisie!J26</f>
        <v>Route 1 à 49 km</v>
      </c>
      <c r="J6" s="103">
        <f>VLOOKUP(I6,C6:D41,2)</f>
        <v>73.8</v>
      </c>
      <c r="K6" s="5" t="str">
        <f>Masque_de_saisie!J11&amp;" "&amp;Masque_de_saisie!J12</f>
        <v>Rail 200 à 399 km</v>
      </c>
      <c r="L6" s="103">
        <f>VLOOKUP(K6,C6:D41,2)</f>
        <v>30</v>
      </c>
      <c r="M6" s="5" t="str">
        <f>Masque_de_saisie!J20&amp;" "&amp;Masque_de_saisie!J21</f>
        <v>Route 400 à 599 km</v>
      </c>
      <c r="N6" s="103">
        <f>VLOOKUP(M6,C6:D41,2)</f>
        <v>73.8</v>
      </c>
      <c r="O6" s="8" t="str">
        <f>Masque_de_saisie!J29&amp;" "&amp;Masque_de_saisie!J30</f>
        <v>Rail 100 à 199 km</v>
      </c>
      <c r="P6" s="103">
        <f>VLOOKUP(O6,C6:D41,2)</f>
        <v>40</v>
      </c>
      <c r="Q6" s="8" t="str">
        <f>C6</f>
        <v>Fluvial &gt;1000 km</v>
      </c>
      <c r="R6" s="5">
        <v>0.56999999999999995</v>
      </c>
      <c r="S6" s="95"/>
      <c r="T6" s="95"/>
      <c r="U6" s="95" t="str">
        <f>Masque_de_saisie!U10&amp;" "&amp;Masque_de_saisie!U11</f>
        <v xml:space="preserve"> </v>
      </c>
      <c r="V6" s="30" t="e">
        <f>VLOOKUP(U6,#REF!,2)</f>
        <v>#REF!</v>
      </c>
      <c r="W6" s="5" t="str">
        <f>Masque_de_saisie!U19&amp;" "&amp;Masque_de_saisie!U20</f>
        <v xml:space="preserve"> </v>
      </c>
      <c r="X6" s="30" t="e">
        <f>VLOOKUP(W6,#REF!,2)</f>
        <v>#REF!</v>
      </c>
      <c r="Y6" s="5" t="str">
        <f>Masque_de_saisie!U28&amp;" "&amp;Masque_de_saisie!U29</f>
        <v xml:space="preserve"> </v>
      </c>
      <c r="Z6" s="30" t="e">
        <f>VLOOKUP(Y6,#REF!,2)</f>
        <v>#REF!</v>
      </c>
      <c r="AA6" s="5" t="str">
        <f>Masque_de_saisie!U14&amp;" "&amp;Masque_de_saisie!U15</f>
        <v xml:space="preserve"> </v>
      </c>
      <c r="AB6" s="30" t="e">
        <f>VLOOKUP(AA6,#REF!,2)</f>
        <v>#REF!</v>
      </c>
      <c r="AC6" s="8" t="str">
        <f>Masque_de_saisie!U23&amp;" "&amp;Masque_de_saisie!U24</f>
        <v xml:space="preserve"> </v>
      </c>
      <c r="AD6" s="30" t="e">
        <f>VLOOKUP(AC6,#REF!,2)</f>
        <v>#REF!</v>
      </c>
      <c r="AE6" s="8" t="str">
        <f>Q6</f>
        <v>Fluvial &gt;1000 km</v>
      </c>
      <c r="AF6" s="5">
        <v>3.5999999999999999E-3</v>
      </c>
      <c r="AG6" s="95"/>
      <c r="AH6" s="95"/>
      <c r="AI6" s="95" t="str">
        <f>Masque_de_saisie!AH10&amp;" "&amp;Masque_de_saisie!AH11</f>
        <v xml:space="preserve"> </v>
      </c>
      <c r="AJ6" s="30" t="e">
        <f>VLOOKUP(AI6,#REF!,2)</f>
        <v>#REF!</v>
      </c>
      <c r="AK6" s="5" t="str">
        <f>Masque_de_saisie!AH19&amp;" "&amp;Masque_de_saisie!AH20</f>
        <v xml:space="preserve"> </v>
      </c>
      <c r="AL6" s="30" t="e">
        <f>VLOOKUP(AK6,#REF!,2)</f>
        <v>#REF!</v>
      </c>
      <c r="AM6" s="5" t="str">
        <f>Masque_de_saisie!AH28&amp;" "&amp;Masque_de_saisie!AH29</f>
        <v xml:space="preserve"> </v>
      </c>
      <c r="AN6" s="30" t="e">
        <f>VLOOKUP(AM6,#REF!,2)</f>
        <v>#REF!</v>
      </c>
      <c r="AO6" s="5" t="str">
        <f>Masque_de_saisie!AH14&amp;" "&amp;Masque_de_saisie!AH15</f>
        <v xml:space="preserve"> </v>
      </c>
      <c r="AP6" s="30" t="e">
        <f>VLOOKUP(AO6,#REF!,2)</f>
        <v>#REF!</v>
      </c>
      <c r="AQ6" s="8" t="str">
        <f>Masque_de_saisie!AH23&amp;" "&amp;Masque_de_saisie!AH24</f>
        <v xml:space="preserve"> </v>
      </c>
      <c r="AR6" s="30" t="e">
        <f>VLOOKUP(AQ6,#REF!,2)</f>
        <v>#REF!</v>
      </c>
      <c r="AS6" s="8" t="str">
        <f t="shared" ref="AS6:AS41" si="0">C6</f>
        <v>Fluvial &gt;1000 km</v>
      </c>
      <c r="AT6" s="5">
        <v>1000</v>
      </c>
      <c r="AU6" s="5" t="str">
        <f>E6</f>
        <v>Route 50 à 99 km</v>
      </c>
      <c r="AV6" s="30">
        <f>VLOOKUP(AU6,AS6:AT41,2)</f>
        <v>75</v>
      </c>
      <c r="AW6" s="5" t="str">
        <f>G6</f>
        <v>Route 50 à 99 km</v>
      </c>
      <c r="AX6" s="30">
        <f>VLOOKUP(AW6,AS6:AT41,2)</f>
        <v>75</v>
      </c>
      <c r="AY6" s="5" t="str">
        <f>I6</f>
        <v>Route 1 à 49 km</v>
      </c>
      <c r="AZ6" s="30">
        <f>VLOOKUP(AY6,AS6:AT41,2)</f>
        <v>25</v>
      </c>
      <c r="BA6" s="5" t="str">
        <f>K6</f>
        <v>Rail 200 à 399 km</v>
      </c>
      <c r="BB6" s="30">
        <f>VLOOKUP(BA6,AS6:AT41,2)</f>
        <v>300</v>
      </c>
      <c r="BC6" s="5" t="str">
        <f>M6</f>
        <v>Route 400 à 599 km</v>
      </c>
      <c r="BD6" s="30">
        <f>VLOOKUP(BC6,AS6:AT41,2)</f>
        <v>500</v>
      </c>
      <c r="BE6" s="5" t="str">
        <f>O6</f>
        <v>Rail 100 à 199 km</v>
      </c>
      <c r="BF6" s="30">
        <f>VLOOKUP(BE6,AS6:AT41,2)</f>
        <v>150</v>
      </c>
    </row>
    <row r="7" spans="1:88" x14ac:dyDescent="0.35">
      <c r="A7" s="64" t="s">
        <v>124</v>
      </c>
      <c r="B7" s="64" t="s">
        <v>69</v>
      </c>
      <c r="C7" s="31" t="s">
        <v>725</v>
      </c>
      <c r="D7" s="5">
        <v>0</v>
      </c>
      <c r="E7" s="6"/>
      <c r="F7" s="6"/>
      <c r="Q7" s="8" t="str">
        <f t="shared" ref="Q7:Q41" si="1">C7</f>
        <v>Fluvial 0 km</v>
      </c>
      <c r="R7" s="5">
        <v>0</v>
      </c>
      <c r="S7" s="6"/>
      <c r="T7" s="6"/>
      <c r="U7"/>
      <c r="V7"/>
      <c r="W7"/>
      <c r="X7"/>
      <c r="Y7"/>
      <c r="Z7"/>
      <c r="AA7"/>
      <c r="AB7"/>
      <c r="AC7"/>
      <c r="AD7"/>
      <c r="AE7" s="8" t="str">
        <f t="shared" ref="AE7:AE41" si="2">Q7</f>
        <v>Fluvial 0 km</v>
      </c>
      <c r="AF7" s="5">
        <v>0</v>
      </c>
      <c r="AG7" s="6"/>
      <c r="AH7" s="6"/>
      <c r="AI7"/>
      <c r="AJ7"/>
      <c r="AK7"/>
      <c r="AL7"/>
      <c r="AM7"/>
      <c r="AN7"/>
      <c r="AO7"/>
      <c r="AP7"/>
      <c r="AQ7"/>
      <c r="AR7"/>
      <c r="AS7" s="8" t="str">
        <f t="shared" si="0"/>
        <v>Fluvial 0 km</v>
      </c>
      <c r="AT7" s="5">
        <v>25</v>
      </c>
    </row>
    <row r="8" spans="1:88" x14ac:dyDescent="0.35">
      <c r="A8" s="64" t="s">
        <v>125</v>
      </c>
      <c r="B8" s="64" t="s">
        <v>70</v>
      </c>
      <c r="C8" s="31" t="s">
        <v>726</v>
      </c>
      <c r="D8" s="5">
        <v>65</v>
      </c>
      <c r="E8" s="6"/>
      <c r="F8" s="6"/>
      <c r="Q8" s="8" t="str">
        <f t="shared" si="1"/>
        <v>Fluvial 1 à 49 km</v>
      </c>
      <c r="R8" s="5">
        <v>0.56999999999999995</v>
      </c>
      <c r="S8" s="6"/>
      <c r="T8" s="6"/>
      <c r="U8"/>
      <c r="V8"/>
      <c r="W8"/>
      <c r="X8"/>
      <c r="Y8"/>
      <c r="Z8"/>
      <c r="AA8"/>
      <c r="AB8"/>
      <c r="AC8"/>
      <c r="AD8"/>
      <c r="AE8" s="8" t="str">
        <f t="shared" si="2"/>
        <v>Fluvial 1 à 49 km</v>
      </c>
      <c r="AF8" s="5">
        <v>3.5999999999999999E-3</v>
      </c>
      <c r="AG8" s="6"/>
      <c r="AH8" s="6"/>
      <c r="AI8"/>
      <c r="AJ8"/>
      <c r="AK8"/>
      <c r="AL8"/>
      <c r="AM8"/>
      <c r="AN8"/>
      <c r="AO8"/>
      <c r="AP8"/>
      <c r="AQ8"/>
      <c r="AR8"/>
      <c r="AS8" s="8" t="str">
        <f t="shared" si="0"/>
        <v>Fluvial 1 à 49 km</v>
      </c>
      <c r="AT8" s="5"/>
    </row>
    <row r="9" spans="1:88" ht="29" x14ac:dyDescent="0.35">
      <c r="A9" s="64" t="s">
        <v>74</v>
      </c>
      <c r="B9" s="64" t="s">
        <v>72</v>
      </c>
      <c r="C9" s="31" t="s">
        <v>727</v>
      </c>
      <c r="D9" s="5">
        <v>60</v>
      </c>
      <c r="E9" s="6"/>
      <c r="F9" s="6"/>
      <c r="Q9" s="8" t="str">
        <f t="shared" si="1"/>
        <v>Fluvial 100 à 199 km</v>
      </c>
      <c r="R9" s="5">
        <v>0.56999999999999995</v>
      </c>
      <c r="S9" s="6"/>
      <c r="T9" s="6"/>
      <c r="U9"/>
      <c r="V9"/>
      <c r="W9"/>
      <c r="X9"/>
      <c r="Y9"/>
      <c r="Z9"/>
      <c r="AA9"/>
      <c r="AB9"/>
      <c r="AC9"/>
      <c r="AD9"/>
      <c r="AE9" s="8" t="str">
        <f t="shared" si="2"/>
        <v>Fluvial 100 à 199 km</v>
      </c>
      <c r="AF9" s="5">
        <v>3.5999999999999999E-3</v>
      </c>
      <c r="AG9" s="6"/>
      <c r="AH9" s="6"/>
      <c r="AI9"/>
      <c r="AJ9"/>
      <c r="AK9"/>
      <c r="AL9"/>
      <c r="AM9"/>
      <c r="AN9"/>
      <c r="AO9"/>
      <c r="AP9"/>
      <c r="AQ9"/>
      <c r="AR9"/>
      <c r="AS9" s="8" t="str">
        <f t="shared" si="0"/>
        <v>Fluvial 100 à 199 km</v>
      </c>
      <c r="AT9" s="5">
        <v>150</v>
      </c>
    </row>
    <row r="10" spans="1:88" ht="29" x14ac:dyDescent="0.35">
      <c r="A10" s="5"/>
      <c r="B10" s="64" t="s">
        <v>75</v>
      </c>
      <c r="C10" s="31" t="s">
        <v>693</v>
      </c>
      <c r="D10" s="5">
        <v>58</v>
      </c>
      <c r="E10" s="6"/>
      <c r="F10" s="6"/>
      <c r="Q10" s="8" t="str">
        <f t="shared" si="1"/>
        <v>Fluvial 200 à 399 km</v>
      </c>
      <c r="R10" s="5">
        <v>0.56999999999999995</v>
      </c>
      <c r="S10" s="6"/>
      <c r="T10" s="6"/>
      <c r="U10"/>
      <c r="V10"/>
      <c r="W10"/>
      <c r="X10"/>
      <c r="Y10"/>
      <c r="Z10"/>
      <c r="AA10"/>
      <c r="AB10"/>
      <c r="AC10"/>
      <c r="AD10"/>
      <c r="AE10" s="8" t="str">
        <f t="shared" si="2"/>
        <v>Fluvial 200 à 399 km</v>
      </c>
      <c r="AF10" s="5">
        <v>3.5999999999999999E-3</v>
      </c>
      <c r="AG10" s="6"/>
      <c r="AH10" s="6"/>
      <c r="AI10"/>
      <c r="AJ10"/>
      <c r="AK10"/>
      <c r="AL10"/>
      <c r="AM10"/>
      <c r="AN10"/>
      <c r="AO10"/>
      <c r="AP10"/>
      <c r="AQ10"/>
      <c r="AR10"/>
      <c r="AS10" s="8" t="str">
        <f t="shared" si="0"/>
        <v>Fluvial 200 à 399 km</v>
      </c>
      <c r="AT10" s="5">
        <v>300</v>
      </c>
    </row>
    <row r="11" spans="1:88" ht="38.5" customHeight="1" x14ac:dyDescent="0.35">
      <c r="A11" s="5"/>
      <c r="B11" s="64" t="s">
        <v>77</v>
      </c>
      <c r="C11" s="31" t="s">
        <v>694</v>
      </c>
      <c r="D11" s="5">
        <v>55</v>
      </c>
      <c r="E11" s="6"/>
      <c r="F11" s="6"/>
      <c r="Q11" s="8" t="str">
        <f t="shared" si="1"/>
        <v>Fluvial 400 à 599 km</v>
      </c>
      <c r="R11" s="5">
        <v>0.56999999999999995</v>
      </c>
      <c r="S11" s="6"/>
      <c r="T11" s="6"/>
      <c r="U11"/>
      <c r="V11"/>
      <c r="W11"/>
      <c r="X11"/>
      <c r="Y11"/>
      <c r="Z11"/>
      <c r="AA11"/>
      <c r="AB11"/>
      <c r="AC11"/>
      <c r="AD11"/>
      <c r="AE11" s="8" t="str">
        <f t="shared" si="2"/>
        <v>Fluvial 400 à 599 km</v>
      </c>
      <c r="AF11" s="5">
        <v>3.5999999999999999E-3</v>
      </c>
      <c r="AG11" s="6"/>
      <c r="AH11" s="6"/>
      <c r="AI11"/>
      <c r="AJ11"/>
      <c r="AK11"/>
      <c r="AL11"/>
      <c r="AM11"/>
      <c r="AN11"/>
      <c r="AO11"/>
      <c r="AP11"/>
      <c r="AQ11"/>
      <c r="AR11"/>
      <c r="AS11" s="8" t="str">
        <f t="shared" si="0"/>
        <v>Fluvial 400 à 599 km</v>
      </c>
      <c r="AT11" s="5">
        <v>500</v>
      </c>
    </row>
    <row r="12" spans="1:88" x14ac:dyDescent="0.35">
      <c r="A12" s="5"/>
      <c r="B12" s="64" t="s">
        <v>71</v>
      </c>
      <c r="C12" s="31" t="s">
        <v>695</v>
      </c>
      <c r="D12" s="5">
        <v>62</v>
      </c>
      <c r="E12" s="6"/>
      <c r="F12" s="6"/>
      <c r="Q12" s="8" t="str">
        <f t="shared" si="1"/>
        <v>Fluvial 50 à 99 km</v>
      </c>
      <c r="R12" s="5">
        <v>0.56999999999999995</v>
      </c>
      <c r="S12" s="6"/>
      <c r="T12" s="6"/>
      <c r="U12"/>
      <c r="V12"/>
      <c r="W12"/>
      <c r="X12"/>
      <c r="Y12"/>
      <c r="Z12"/>
      <c r="AA12"/>
      <c r="AB12"/>
      <c r="AC12"/>
      <c r="AD12"/>
      <c r="AE12" s="8" t="str">
        <f t="shared" si="2"/>
        <v>Fluvial 50 à 99 km</v>
      </c>
      <c r="AF12" s="5">
        <v>3.5999999999999999E-3</v>
      </c>
      <c r="AG12" s="6"/>
      <c r="AH12" s="6"/>
      <c r="AI12"/>
      <c r="AJ12"/>
      <c r="AK12"/>
      <c r="AL12"/>
      <c r="AM12"/>
      <c r="AN12"/>
      <c r="AO12"/>
      <c r="AP12"/>
      <c r="AQ12"/>
      <c r="AR12"/>
      <c r="AS12" s="8" t="str">
        <f t="shared" si="0"/>
        <v>Fluvial 50 à 99 km</v>
      </c>
      <c r="AT12" s="5">
        <v>75</v>
      </c>
    </row>
    <row r="13" spans="1:88" ht="29" x14ac:dyDescent="0.35">
      <c r="A13" s="5"/>
      <c r="B13" s="64" t="s">
        <v>78</v>
      </c>
      <c r="C13" s="31" t="s">
        <v>696</v>
      </c>
      <c r="D13" s="5">
        <v>53</v>
      </c>
      <c r="E13" s="6"/>
      <c r="F13" s="6"/>
      <c r="Q13" s="8" t="str">
        <f t="shared" si="1"/>
        <v>Fluvial 600 à 1000 km</v>
      </c>
      <c r="R13" s="5">
        <v>0.56999999999999995</v>
      </c>
      <c r="S13" s="6"/>
      <c r="T13" s="6"/>
      <c r="U13"/>
      <c r="V13"/>
      <c r="W13"/>
      <c r="X13"/>
      <c r="Y13"/>
      <c r="Z13"/>
      <c r="AA13"/>
      <c r="AB13"/>
      <c r="AC13"/>
      <c r="AD13"/>
      <c r="AE13" s="8" t="str">
        <f t="shared" si="2"/>
        <v>Fluvial 600 à 1000 km</v>
      </c>
      <c r="AF13" s="5">
        <v>3.5999999999999999E-3</v>
      </c>
      <c r="AG13" s="6"/>
      <c r="AH13" s="6"/>
      <c r="AI13"/>
      <c r="AJ13"/>
      <c r="AK13"/>
      <c r="AL13"/>
      <c r="AM13"/>
      <c r="AN13"/>
      <c r="AO13"/>
      <c r="AP13"/>
      <c r="AQ13"/>
      <c r="AR13"/>
      <c r="AS13" s="8" t="str">
        <f t="shared" si="0"/>
        <v>Fluvial 600 à 1000 km</v>
      </c>
      <c r="AT13" s="5">
        <v>800</v>
      </c>
    </row>
    <row r="14" spans="1:88" x14ac:dyDescent="0.35">
      <c r="A14" s="5"/>
      <c r="B14" s="5" t="s">
        <v>74</v>
      </c>
      <c r="C14" s="31" t="s">
        <v>697</v>
      </c>
      <c r="D14" s="5">
        <v>0</v>
      </c>
      <c r="E14" s="6"/>
      <c r="F14" s="6"/>
      <c r="Q14" s="8" t="str">
        <f t="shared" si="1"/>
        <v>Fluvial Vide</v>
      </c>
      <c r="R14" s="5">
        <v>0</v>
      </c>
      <c r="S14" s="6"/>
      <c r="T14" s="6"/>
      <c r="U14"/>
      <c r="V14"/>
      <c r="W14"/>
      <c r="X14"/>
      <c r="Y14"/>
      <c r="Z14"/>
      <c r="AA14"/>
      <c r="AB14"/>
      <c r="AC14"/>
      <c r="AD14"/>
      <c r="AE14" s="8" t="str">
        <f t="shared" si="2"/>
        <v>Fluvial Vide</v>
      </c>
      <c r="AF14" s="5">
        <v>0</v>
      </c>
      <c r="AG14" s="6"/>
      <c r="AH14" s="6"/>
      <c r="AI14"/>
      <c r="AJ14"/>
      <c r="AK14"/>
      <c r="AL14"/>
      <c r="AM14"/>
      <c r="AN14"/>
      <c r="AO14"/>
      <c r="AP14"/>
      <c r="AQ14"/>
      <c r="AR14"/>
      <c r="AS14" s="8" t="str">
        <f t="shared" si="0"/>
        <v>Fluvial Vide</v>
      </c>
      <c r="AT14" s="5">
        <v>0</v>
      </c>
    </row>
    <row r="15" spans="1:88" x14ac:dyDescent="0.35">
      <c r="C15" s="31" t="s">
        <v>698</v>
      </c>
      <c r="D15" s="5">
        <v>18</v>
      </c>
      <c r="E15" s="6"/>
      <c r="F15" s="6"/>
      <c r="Q15" s="8" t="str">
        <f t="shared" si="1"/>
        <v>Rail &gt;1000 km</v>
      </c>
      <c r="R15" s="5">
        <v>0.13</v>
      </c>
      <c r="S15" s="6"/>
      <c r="T15" s="6"/>
      <c r="U15"/>
      <c r="V15"/>
      <c r="W15"/>
      <c r="X15"/>
      <c r="Y15"/>
      <c r="Z15"/>
      <c r="AA15"/>
      <c r="AB15"/>
      <c r="AC15"/>
      <c r="AD15"/>
      <c r="AE15" s="8" t="str">
        <f t="shared" si="2"/>
        <v>Rail &gt;1000 km</v>
      </c>
      <c r="AF15" s="5">
        <v>1.2E-2</v>
      </c>
      <c r="AG15" s="6"/>
      <c r="AH15" s="6"/>
      <c r="AI15"/>
      <c r="AJ15"/>
      <c r="AK15"/>
      <c r="AL15"/>
      <c r="AM15"/>
      <c r="AN15"/>
      <c r="AO15"/>
      <c r="AP15"/>
      <c r="AQ15"/>
      <c r="AR15"/>
      <c r="AS15" s="8" t="str">
        <f t="shared" si="0"/>
        <v>Rail &gt;1000 km</v>
      </c>
      <c r="AT15" s="5">
        <v>1000</v>
      </c>
    </row>
    <row r="16" spans="1:88" ht="17" customHeight="1" x14ac:dyDescent="0.35">
      <c r="C16" s="31" t="s">
        <v>699</v>
      </c>
      <c r="D16" s="5">
        <v>0</v>
      </c>
      <c r="E16" s="6"/>
      <c r="F16" s="6"/>
      <c r="Q16" s="8" t="str">
        <f t="shared" si="1"/>
        <v>Rail 0 km</v>
      </c>
      <c r="R16" s="5">
        <v>0</v>
      </c>
      <c r="S16" s="6"/>
      <c r="T16" s="6"/>
      <c r="U16"/>
      <c r="V16"/>
      <c r="W16"/>
      <c r="X16"/>
      <c r="Y16"/>
      <c r="Z16"/>
      <c r="AA16"/>
      <c r="AB16"/>
      <c r="AC16"/>
      <c r="AD16"/>
      <c r="AE16" s="8" t="str">
        <f t="shared" si="2"/>
        <v>Rail 0 km</v>
      </c>
      <c r="AF16" s="5">
        <v>0</v>
      </c>
      <c r="AG16" s="6"/>
      <c r="AH16" s="6"/>
      <c r="AI16"/>
      <c r="AJ16"/>
      <c r="AK16"/>
      <c r="AL16"/>
      <c r="AM16"/>
      <c r="AN16"/>
      <c r="AO16"/>
      <c r="AP16"/>
      <c r="AQ16"/>
      <c r="AR16"/>
      <c r="AS16" s="8" t="str">
        <f t="shared" si="0"/>
        <v>Rail 0 km</v>
      </c>
      <c r="AT16" s="5">
        <v>0</v>
      </c>
    </row>
    <row r="17" spans="3:46" x14ac:dyDescent="0.35">
      <c r="C17" s="31" t="s">
        <v>700</v>
      </c>
      <c r="D17" s="5">
        <v>60</v>
      </c>
      <c r="E17" s="6"/>
      <c r="F17" s="6"/>
      <c r="Q17" s="8" t="str">
        <f t="shared" si="1"/>
        <v>Rail 1 à 49 km</v>
      </c>
      <c r="R17" s="5">
        <v>0.4</v>
      </c>
      <c r="S17" s="6"/>
      <c r="T17" s="6"/>
      <c r="U17"/>
      <c r="V17"/>
      <c r="W17"/>
      <c r="X17"/>
      <c r="Y17"/>
      <c r="Z17"/>
      <c r="AA17"/>
      <c r="AB17"/>
      <c r="AC17"/>
      <c r="AD17"/>
      <c r="AE17" s="8" t="str">
        <f t="shared" si="2"/>
        <v>Rail 1 à 49 km</v>
      </c>
      <c r="AF17" s="5">
        <v>1.2E-2</v>
      </c>
      <c r="AG17" s="6"/>
      <c r="AH17" s="6"/>
      <c r="AI17"/>
      <c r="AJ17"/>
      <c r="AK17"/>
      <c r="AL17"/>
      <c r="AM17"/>
      <c r="AN17"/>
      <c r="AO17"/>
      <c r="AP17"/>
      <c r="AQ17"/>
      <c r="AR17"/>
      <c r="AS17" s="8" t="str">
        <f t="shared" si="0"/>
        <v>Rail 1 à 49 km</v>
      </c>
      <c r="AT17" s="5">
        <v>25</v>
      </c>
    </row>
    <row r="18" spans="3:46" x14ac:dyDescent="0.35">
      <c r="C18" s="31" t="s">
        <v>701</v>
      </c>
      <c r="D18" s="5">
        <v>40</v>
      </c>
      <c r="E18" s="6"/>
      <c r="F18" s="6"/>
      <c r="Q18" s="8" t="str">
        <f t="shared" si="1"/>
        <v>Rail 100 à 199 km</v>
      </c>
      <c r="R18" s="5">
        <v>0.25</v>
      </c>
      <c r="S18" s="6"/>
      <c r="T18" s="6"/>
      <c r="U18"/>
      <c r="V18"/>
      <c r="W18"/>
      <c r="X18"/>
      <c r="Y18"/>
      <c r="Z18"/>
      <c r="AA18"/>
      <c r="AB18"/>
      <c r="AC18"/>
      <c r="AD18"/>
      <c r="AE18" s="8" t="str">
        <f t="shared" si="2"/>
        <v>Rail 100 à 199 km</v>
      </c>
      <c r="AF18" s="5">
        <v>1.2E-2</v>
      </c>
      <c r="AG18" s="6"/>
      <c r="AH18" s="6"/>
      <c r="AI18"/>
      <c r="AJ18"/>
      <c r="AK18"/>
      <c r="AL18"/>
      <c r="AM18"/>
      <c r="AN18"/>
      <c r="AO18"/>
      <c r="AP18"/>
      <c r="AQ18"/>
      <c r="AR18"/>
      <c r="AS18" s="8" t="str">
        <f t="shared" si="0"/>
        <v>Rail 100 à 199 km</v>
      </c>
      <c r="AT18" s="5">
        <v>150</v>
      </c>
    </row>
    <row r="19" spans="3:46" x14ac:dyDescent="0.35">
      <c r="C19" s="31" t="s">
        <v>702</v>
      </c>
      <c r="D19" s="5">
        <v>30</v>
      </c>
      <c r="E19" s="6"/>
      <c r="F19" s="6"/>
      <c r="Q19" s="8" t="str">
        <f t="shared" si="1"/>
        <v>Rail 200 à 399 km</v>
      </c>
      <c r="R19" s="5">
        <v>0.2</v>
      </c>
      <c r="S19" s="6"/>
      <c r="T19" s="6"/>
      <c r="U19"/>
      <c r="V19"/>
      <c r="W19"/>
      <c r="X19"/>
      <c r="Y19"/>
      <c r="Z19"/>
      <c r="AA19"/>
      <c r="AB19"/>
      <c r="AC19"/>
      <c r="AD19"/>
      <c r="AE19" s="8" t="str">
        <f t="shared" si="2"/>
        <v>Rail 200 à 399 km</v>
      </c>
      <c r="AF19" s="5">
        <v>1.2E-2</v>
      </c>
      <c r="AG19" s="6"/>
      <c r="AH19" s="6"/>
      <c r="AI19"/>
      <c r="AJ19"/>
      <c r="AK19"/>
      <c r="AL19"/>
      <c r="AM19"/>
      <c r="AN19"/>
      <c r="AO19"/>
      <c r="AP19"/>
      <c r="AQ19"/>
      <c r="AR19"/>
      <c r="AS19" s="8" t="str">
        <f t="shared" si="0"/>
        <v>Rail 200 à 399 km</v>
      </c>
      <c r="AT19" s="5">
        <v>300</v>
      </c>
    </row>
    <row r="20" spans="3:46" x14ac:dyDescent="0.35">
      <c r="C20" s="31" t="s">
        <v>703</v>
      </c>
      <c r="D20" s="5">
        <v>20</v>
      </c>
      <c r="E20" s="6"/>
      <c r="F20" s="6"/>
      <c r="Q20" s="8" t="str">
        <f t="shared" si="1"/>
        <v>Rail 400 à 599 km</v>
      </c>
      <c r="R20" s="5">
        <v>0.14000000000000001</v>
      </c>
      <c r="S20" s="6"/>
      <c r="T20" s="6"/>
      <c r="U20"/>
      <c r="V20"/>
      <c r="W20"/>
      <c r="X20"/>
      <c r="Y20"/>
      <c r="Z20"/>
      <c r="AA20"/>
      <c r="AB20"/>
      <c r="AC20"/>
      <c r="AD20"/>
      <c r="AE20" s="8" t="str">
        <f t="shared" si="2"/>
        <v>Rail 400 à 599 km</v>
      </c>
      <c r="AF20" s="5">
        <v>1.2E-2</v>
      </c>
      <c r="AG20" s="6"/>
      <c r="AH20" s="6"/>
      <c r="AI20"/>
      <c r="AJ20"/>
      <c r="AK20"/>
      <c r="AL20"/>
      <c r="AM20"/>
      <c r="AN20"/>
      <c r="AO20"/>
      <c r="AP20"/>
      <c r="AQ20"/>
      <c r="AR20"/>
      <c r="AS20" s="8" t="str">
        <f t="shared" si="0"/>
        <v>Rail 400 à 599 km</v>
      </c>
      <c r="AT20" s="5">
        <v>500</v>
      </c>
    </row>
    <row r="21" spans="3:46" x14ac:dyDescent="0.35">
      <c r="C21" s="31" t="s">
        <v>704</v>
      </c>
      <c r="D21" s="5">
        <v>50</v>
      </c>
      <c r="E21" s="6"/>
      <c r="F21" s="6"/>
      <c r="Q21" s="8" t="str">
        <f t="shared" si="1"/>
        <v>Rail 50 à 99 km</v>
      </c>
      <c r="R21" s="5">
        <v>0.3</v>
      </c>
      <c r="S21" s="6"/>
      <c r="T21" s="6"/>
      <c r="U21"/>
      <c r="V21"/>
      <c r="W21"/>
      <c r="X21"/>
      <c r="Y21"/>
      <c r="Z21"/>
      <c r="AA21"/>
      <c r="AB21"/>
      <c r="AC21"/>
      <c r="AD21"/>
      <c r="AE21" s="8" t="str">
        <f t="shared" si="2"/>
        <v>Rail 50 à 99 km</v>
      </c>
      <c r="AF21" s="5">
        <v>1.2E-2</v>
      </c>
      <c r="AG21" s="6"/>
      <c r="AH21" s="6"/>
      <c r="AI21"/>
      <c r="AJ21"/>
      <c r="AK21"/>
      <c r="AL21"/>
      <c r="AM21"/>
      <c r="AN21"/>
      <c r="AO21"/>
      <c r="AP21"/>
      <c r="AQ21"/>
      <c r="AR21"/>
      <c r="AS21" s="8" t="str">
        <f t="shared" si="0"/>
        <v>Rail 50 à 99 km</v>
      </c>
      <c r="AT21" s="5">
        <v>75</v>
      </c>
    </row>
    <row r="22" spans="3:46" x14ac:dyDescent="0.35">
      <c r="C22" s="31" t="s">
        <v>705</v>
      </c>
      <c r="D22" s="5">
        <v>18</v>
      </c>
      <c r="E22" s="6"/>
      <c r="F22" s="6"/>
      <c r="Q22" s="8" t="str">
        <f t="shared" si="1"/>
        <v>Rail 600 à 1000 km</v>
      </c>
      <c r="R22" s="5">
        <v>0.13</v>
      </c>
      <c r="S22" s="6"/>
      <c r="T22" s="6"/>
      <c r="U22"/>
      <c r="V22"/>
      <c r="W22"/>
      <c r="X22"/>
      <c r="Y22"/>
      <c r="Z22"/>
      <c r="AA22"/>
      <c r="AB22"/>
      <c r="AC22"/>
      <c r="AD22"/>
      <c r="AE22" s="8" t="str">
        <f t="shared" si="2"/>
        <v>Rail 600 à 1000 km</v>
      </c>
      <c r="AF22" s="5">
        <v>1.2E-2</v>
      </c>
      <c r="AG22" s="6"/>
      <c r="AH22" s="6"/>
      <c r="AI22"/>
      <c r="AJ22"/>
      <c r="AK22"/>
      <c r="AL22"/>
      <c r="AM22"/>
      <c r="AN22"/>
      <c r="AO22"/>
      <c r="AP22"/>
      <c r="AQ22"/>
      <c r="AR22"/>
      <c r="AS22" s="8" t="str">
        <f t="shared" si="0"/>
        <v>Rail 600 à 1000 km</v>
      </c>
      <c r="AT22" s="5">
        <v>800</v>
      </c>
    </row>
    <row r="23" spans="3:46" x14ac:dyDescent="0.35">
      <c r="C23" s="31" t="s">
        <v>706</v>
      </c>
      <c r="D23" s="5">
        <v>0</v>
      </c>
      <c r="E23" s="6"/>
      <c r="F23" s="6"/>
      <c r="Q23" s="8" t="str">
        <f t="shared" si="1"/>
        <v>Rail Vide</v>
      </c>
      <c r="R23" s="5">
        <v>0</v>
      </c>
      <c r="S23" s="6"/>
      <c r="T23" s="6"/>
      <c r="U23"/>
      <c r="V23"/>
      <c r="W23"/>
      <c r="X23"/>
      <c r="Y23"/>
      <c r="Z23"/>
      <c r="AA23"/>
      <c r="AB23"/>
      <c r="AC23"/>
      <c r="AD23"/>
      <c r="AE23" s="8" t="str">
        <f t="shared" si="2"/>
        <v>Rail Vide</v>
      </c>
      <c r="AF23" s="5">
        <v>0</v>
      </c>
      <c r="AG23" s="6"/>
      <c r="AH23" s="6"/>
      <c r="AI23"/>
      <c r="AJ23"/>
      <c r="AK23"/>
      <c r="AL23"/>
      <c r="AM23"/>
      <c r="AN23"/>
      <c r="AO23"/>
      <c r="AP23"/>
      <c r="AQ23"/>
      <c r="AR23"/>
      <c r="AS23" s="8" t="str">
        <f t="shared" si="0"/>
        <v>Rail Vide</v>
      </c>
      <c r="AT23" s="5">
        <v>0</v>
      </c>
    </row>
    <row r="24" spans="3:46" x14ac:dyDescent="0.35">
      <c r="C24" s="31" t="s">
        <v>707</v>
      </c>
      <c r="D24" s="5">
        <v>73.8</v>
      </c>
      <c r="E24" s="6"/>
      <c r="F24" s="6"/>
      <c r="Q24" s="8" t="str">
        <f t="shared" si="1"/>
        <v>Route &gt;1000 km</v>
      </c>
      <c r="R24" s="5">
        <v>0.56000000000000005</v>
      </c>
      <c r="S24" s="6"/>
      <c r="T24" s="6"/>
      <c r="U24"/>
      <c r="V24"/>
      <c r="W24"/>
      <c r="X24"/>
      <c r="Y24"/>
      <c r="Z24"/>
      <c r="AA24"/>
      <c r="AB24"/>
      <c r="AC24"/>
      <c r="AD24"/>
      <c r="AE24" s="8" t="str">
        <f t="shared" si="2"/>
        <v>Route &gt;1000 km</v>
      </c>
      <c r="AF24" s="5">
        <v>2.3999999999999998E-3</v>
      </c>
      <c r="AG24" s="6"/>
      <c r="AH24" s="6"/>
      <c r="AI24"/>
      <c r="AJ24"/>
      <c r="AK24"/>
      <c r="AL24"/>
      <c r="AM24"/>
      <c r="AN24"/>
      <c r="AO24"/>
      <c r="AP24"/>
      <c r="AQ24"/>
      <c r="AR24"/>
      <c r="AS24" s="8" t="str">
        <f t="shared" si="0"/>
        <v>Route &gt;1000 km</v>
      </c>
      <c r="AT24" s="5">
        <v>1000</v>
      </c>
    </row>
    <row r="25" spans="3:46" ht="20" customHeight="1" x14ac:dyDescent="0.35">
      <c r="C25" s="31" t="s">
        <v>708</v>
      </c>
      <c r="D25" s="5">
        <v>0</v>
      </c>
      <c r="E25" s="6"/>
      <c r="F25" s="6"/>
      <c r="Q25" s="8" t="str">
        <f t="shared" si="1"/>
        <v>Route 0 km</v>
      </c>
      <c r="R25" s="5">
        <v>0</v>
      </c>
      <c r="S25" s="6"/>
      <c r="T25" s="6"/>
      <c r="U25"/>
      <c r="V25"/>
      <c r="W25"/>
      <c r="X25"/>
      <c r="Y25"/>
      <c r="Z25"/>
      <c r="AA25"/>
      <c r="AB25"/>
      <c r="AC25"/>
      <c r="AD25"/>
      <c r="AE25" s="8" t="str">
        <f t="shared" si="2"/>
        <v>Route 0 km</v>
      </c>
      <c r="AF25" s="5">
        <v>0</v>
      </c>
      <c r="AG25" s="6"/>
      <c r="AH25" s="6"/>
      <c r="AI25"/>
      <c r="AJ25"/>
      <c r="AK25"/>
      <c r="AL25"/>
      <c r="AM25"/>
      <c r="AN25"/>
      <c r="AO25"/>
      <c r="AP25"/>
      <c r="AQ25"/>
      <c r="AR25"/>
      <c r="AS25" s="8" t="str">
        <f t="shared" si="0"/>
        <v>Route 0 km</v>
      </c>
      <c r="AT25" s="5">
        <v>0</v>
      </c>
    </row>
    <row r="26" spans="3:46" x14ac:dyDescent="0.35">
      <c r="C26" s="31" t="s">
        <v>709</v>
      </c>
      <c r="D26" s="5">
        <v>73.8</v>
      </c>
      <c r="E26" s="6"/>
      <c r="F26" s="6"/>
      <c r="Q26" s="8" t="str">
        <f t="shared" si="1"/>
        <v>Route 1 à 49 km</v>
      </c>
      <c r="R26" s="5">
        <v>0.56000000000000005</v>
      </c>
      <c r="S26" s="6"/>
      <c r="T26" s="6"/>
      <c r="U26"/>
      <c r="V26"/>
      <c r="W26"/>
      <c r="X26"/>
      <c r="Y26"/>
      <c r="Z26"/>
      <c r="AA26"/>
      <c r="AB26"/>
      <c r="AC26"/>
      <c r="AD26"/>
      <c r="AE26" s="8" t="str">
        <f t="shared" si="2"/>
        <v>Route 1 à 49 km</v>
      </c>
      <c r="AF26" s="5">
        <v>2.3999999999999998E-3</v>
      </c>
      <c r="AG26" s="6"/>
      <c r="AH26" s="6"/>
      <c r="AI26"/>
      <c r="AJ26"/>
      <c r="AK26"/>
      <c r="AL26"/>
      <c r="AM26"/>
      <c r="AN26"/>
      <c r="AO26"/>
      <c r="AP26"/>
      <c r="AQ26"/>
      <c r="AR26"/>
      <c r="AS26" s="8" t="str">
        <f t="shared" si="0"/>
        <v>Route 1 à 49 km</v>
      </c>
      <c r="AT26" s="5">
        <v>25</v>
      </c>
    </row>
    <row r="27" spans="3:46" x14ac:dyDescent="0.35">
      <c r="C27" s="31" t="s">
        <v>710</v>
      </c>
      <c r="D27" s="5">
        <v>73.8</v>
      </c>
      <c r="E27" s="6"/>
      <c r="F27" s="6"/>
      <c r="Q27" s="8" t="str">
        <f t="shared" si="1"/>
        <v>Route 100 à 199 km</v>
      </c>
      <c r="R27" s="5">
        <v>0.56000000000000005</v>
      </c>
      <c r="S27" s="6"/>
      <c r="T27" s="6"/>
      <c r="U27"/>
      <c r="V27"/>
      <c r="W27"/>
      <c r="X27"/>
      <c r="Y27"/>
      <c r="Z27"/>
      <c r="AA27"/>
      <c r="AB27"/>
      <c r="AC27"/>
      <c r="AD27"/>
      <c r="AE27" s="8" t="str">
        <f t="shared" si="2"/>
        <v>Route 100 à 199 km</v>
      </c>
      <c r="AF27" s="5">
        <v>2.3999999999999998E-3</v>
      </c>
      <c r="AG27" s="6"/>
      <c r="AH27" s="6"/>
      <c r="AI27"/>
      <c r="AJ27"/>
      <c r="AK27"/>
      <c r="AL27"/>
      <c r="AM27"/>
      <c r="AN27"/>
      <c r="AO27"/>
      <c r="AP27"/>
      <c r="AQ27"/>
      <c r="AR27"/>
      <c r="AS27" s="8" t="str">
        <f t="shared" si="0"/>
        <v>Route 100 à 199 km</v>
      </c>
      <c r="AT27" s="5">
        <v>150</v>
      </c>
    </row>
    <row r="28" spans="3:46" x14ac:dyDescent="0.35">
      <c r="C28" s="31" t="s">
        <v>711</v>
      </c>
      <c r="D28" s="5">
        <v>73.8</v>
      </c>
      <c r="E28" s="6"/>
      <c r="F28" s="6"/>
      <c r="Q28" s="8" t="str">
        <f t="shared" si="1"/>
        <v>Route 200 à 399 km</v>
      </c>
      <c r="R28" s="5">
        <v>0.56000000000000005</v>
      </c>
      <c r="S28" s="6"/>
      <c r="T28" s="6"/>
      <c r="U28"/>
      <c r="V28"/>
      <c r="W28"/>
      <c r="X28"/>
      <c r="Y28"/>
      <c r="Z28"/>
      <c r="AA28"/>
      <c r="AB28"/>
      <c r="AC28"/>
      <c r="AD28"/>
      <c r="AE28" s="8" t="str">
        <f t="shared" si="2"/>
        <v>Route 200 à 399 km</v>
      </c>
      <c r="AF28" s="5">
        <v>2.3999999999999998E-3</v>
      </c>
      <c r="AG28" s="6"/>
      <c r="AH28" s="6"/>
      <c r="AI28"/>
      <c r="AJ28"/>
      <c r="AK28"/>
      <c r="AL28"/>
      <c r="AM28"/>
      <c r="AN28"/>
      <c r="AO28"/>
      <c r="AP28"/>
      <c r="AQ28"/>
      <c r="AR28"/>
      <c r="AS28" s="8" t="str">
        <f t="shared" si="0"/>
        <v>Route 200 à 399 km</v>
      </c>
      <c r="AT28" s="5">
        <v>300</v>
      </c>
    </row>
    <row r="29" spans="3:46" x14ac:dyDescent="0.35">
      <c r="C29" s="31" t="s">
        <v>712</v>
      </c>
      <c r="D29" s="5">
        <v>73.8</v>
      </c>
      <c r="E29" s="6"/>
      <c r="F29" s="6"/>
      <c r="Q29" s="8" t="str">
        <f t="shared" si="1"/>
        <v>Route 400 à 599 km</v>
      </c>
      <c r="R29" s="5">
        <v>0.56000000000000005</v>
      </c>
      <c r="S29" s="6"/>
      <c r="T29" s="6"/>
      <c r="U29"/>
      <c r="V29"/>
      <c r="W29"/>
      <c r="X29"/>
      <c r="Y29"/>
      <c r="Z29"/>
      <c r="AA29"/>
      <c r="AB29"/>
      <c r="AC29"/>
      <c r="AD29"/>
      <c r="AE29" s="8" t="str">
        <f t="shared" si="2"/>
        <v>Route 400 à 599 km</v>
      </c>
      <c r="AF29" s="5">
        <v>2.3999999999999998E-3</v>
      </c>
      <c r="AG29" s="6"/>
      <c r="AH29" s="6"/>
      <c r="AI29"/>
      <c r="AJ29"/>
      <c r="AK29"/>
      <c r="AL29"/>
      <c r="AM29"/>
      <c r="AN29"/>
      <c r="AO29"/>
      <c r="AP29"/>
      <c r="AQ29"/>
      <c r="AR29"/>
      <c r="AS29" s="8" t="str">
        <f t="shared" si="0"/>
        <v>Route 400 à 599 km</v>
      </c>
      <c r="AT29" s="5">
        <v>500</v>
      </c>
    </row>
    <row r="30" spans="3:46" x14ac:dyDescent="0.35">
      <c r="C30" s="31" t="s">
        <v>713</v>
      </c>
      <c r="D30" s="5">
        <v>73.8</v>
      </c>
      <c r="E30" s="6"/>
      <c r="F30" s="6"/>
      <c r="Q30" s="8" t="str">
        <f t="shared" si="1"/>
        <v>Route 50 à 99 km</v>
      </c>
      <c r="R30" s="5">
        <v>0.56000000000000005</v>
      </c>
      <c r="S30" s="6"/>
      <c r="T30" s="6"/>
      <c r="U30"/>
      <c r="V30"/>
      <c r="W30"/>
      <c r="X30"/>
      <c r="Y30"/>
      <c r="Z30"/>
      <c r="AA30"/>
      <c r="AB30"/>
      <c r="AC30"/>
      <c r="AD30"/>
      <c r="AE30" s="8" t="str">
        <f t="shared" si="2"/>
        <v>Route 50 à 99 km</v>
      </c>
      <c r="AF30" s="5">
        <v>2.3999999999999998E-3</v>
      </c>
      <c r="AG30" s="6"/>
      <c r="AH30" s="6"/>
      <c r="AI30"/>
      <c r="AJ30"/>
      <c r="AK30"/>
      <c r="AL30"/>
      <c r="AM30"/>
      <c r="AN30"/>
      <c r="AO30"/>
      <c r="AP30"/>
      <c r="AQ30"/>
      <c r="AR30"/>
      <c r="AS30" s="8" t="str">
        <f t="shared" si="0"/>
        <v>Route 50 à 99 km</v>
      </c>
      <c r="AT30" s="5">
        <v>75</v>
      </c>
    </row>
    <row r="31" spans="3:46" x14ac:dyDescent="0.35">
      <c r="C31" s="31" t="s">
        <v>714</v>
      </c>
      <c r="D31" s="5">
        <v>73.8</v>
      </c>
      <c r="E31" s="6"/>
      <c r="F31" s="6"/>
      <c r="Q31" s="8" t="str">
        <f t="shared" si="1"/>
        <v>Route 600 à 1000 km</v>
      </c>
      <c r="R31" s="5">
        <v>0.56000000000000005</v>
      </c>
      <c r="S31" s="6"/>
      <c r="T31" s="6"/>
      <c r="U31"/>
      <c r="V31"/>
      <c r="W31"/>
      <c r="X31"/>
      <c r="Y31"/>
      <c r="Z31"/>
      <c r="AA31"/>
      <c r="AB31"/>
      <c r="AC31"/>
      <c r="AD31"/>
      <c r="AE31" s="8" t="str">
        <f t="shared" si="2"/>
        <v>Route 600 à 1000 km</v>
      </c>
      <c r="AF31" s="5">
        <v>2.3999999999999998E-3</v>
      </c>
      <c r="AG31" s="6"/>
      <c r="AH31" s="6"/>
      <c r="AI31"/>
      <c r="AJ31"/>
      <c r="AK31"/>
      <c r="AL31"/>
      <c r="AM31"/>
      <c r="AN31"/>
      <c r="AO31"/>
      <c r="AP31"/>
      <c r="AQ31"/>
      <c r="AR31"/>
      <c r="AS31" s="8" t="str">
        <f t="shared" si="0"/>
        <v>Route 600 à 1000 km</v>
      </c>
      <c r="AT31" s="5">
        <v>800</v>
      </c>
    </row>
    <row r="32" spans="3:46" x14ac:dyDescent="0.35">
      <c r="C32" s="31" t="s">
        <v>715</v>
      </c>
      <c r="D32" s="5">
        <v>0</v>
      </c>
      <c r="E32" s="6"/>
      <c r="F32" s="6"/>
      <c r="Q32" s="8" t="str">
        <f t="shared" si="1"/>
        <v>Route Vide</v>
      </c>
      <c r="R32" s="5">
        <v>0</v>
      </c>
      <c r="S32" s="6"/>
      <c r="T32" s="6"/>
      <c r="U32"/>
      <c r="V32"/>
      <c r="W32"/>
      <c r="X32"/>
      <c r="Y32"/>
      <c r="Z32"/>
      <c r="AA32"/>
      <c r="AB32"/>
      <c r="AC32"/>
      <c r="AD32"/>
      <c r="AE32" s="8" t="str">
        <f t="shared" si="2"/>
        <v>Route Vide</v>
      </c>
      <c r="AF32" s="5">
        <v>0</v>
      </c>
      <c r="AG32" s="6"/>
      <c r="AH32" s="6"/>
      <c r="AI32"/>
      <c r="AJ32"/>
      <c r="AK32"/>
      <c r="AL32"/>
      <c r="AM32"/>
      <c r="AN32"/>
      <c r="AO32"/>
      <c r="AP32"/>
      <c r="AQ32"/>
      <c r="AR32"/>
      <c r="AS32" s="8" t="str">
        <f t="shared" si="0"/>
        <v>Route Vide</v>
      </c>
      <c r="AT32" s="5">
        <v>0</v>
      </c>
    </row>
    <row r="33" spans="3:46" x14ac:dyDescent="0.35">
      <c r="C33" s="31" t="s">
        <v>716</v>
      </c>
      <c r="D33" s="5">
        <v>0</v>
      </c>
      <c r="E33" s="6"/>
      <c r="F33" s="6"/>
      <c r="Q33" s="8" t="str">
        <f t="shared" si="1"/>
        <v>Vide &gt;1000 km</v>
      </c>
      <c r="R33" s="5">
        <v>0</v>
      </c>
      <c r="S33" s="6"/>
      <c r="T33" s="6"/>
      <c r="U33"/>
      <c r="V33"/>
      <c r="W33"/>
      <c r="X33"/>
      <c r="Y33"/>
      <c r="Z33"/>
      <c r="AA33"/>
      <c r="AB33"/>
      <c r="AC33"/>
      <c r="AD33"/>
      <c r="AE33" s="8" t="str">
        <f t="shared" si="2"/>
        <v>Vide &gt;1000 km</v>
      </c>
      <c r="AF33" s="5">
        <v>0</v>
      </c>
      <c r="AG33" s="6"/>
      <c r="AH33" s="6"/>
      <c r="AI33"/>
      <c r="AJ33"/>
      <c r="AK33"/>
      <c r="AL33"/>
      <c r="AM33"/>
      <c r="AN33"/>
      <c r="AO33"/>
      <c r="AP33"/>
      <c r="AQ33"/>
      <c r="AR33"/>
      <c r="AS33" s="8" t="str">
        <f t="shared" si="0"/>
        <v>Vide &gt;1000 km</v>
      </c>
      <c r="AT33" s="5">
        <v>0</v>
      </c>
    </row>
    <row r="34" spans="3:46" x14ac:dyDescent="0.35">
      <c r="C34" s="31" t="s">
        <v>717</v>
      </c>
      <c r="D34" s="5">
        <v>0</v>
      </c>
      <c r="E34" s="6"/>
      <c r="F34" s="6"/>
      <c r="Q34" s="8" t="str">
        <f t="shared" si="1"/>
        <v>Vide 0 km</v>
      </c>
      <c r="R34" s="5">
        <v>0</v>
      </c>
      <c r="S34" s="6"/>
      <c r="T34" s="6"/>
      <c r="U34"/>
      <c r="V34"/>
      <c r="W34"/>
      <c r="X34"/>
      <c r="Y34"/>
      <c r="Z34"/>
      <c r="AA34"/>
      <c r="AB34"/>
      <c r="AC34"/>
      <c r="AD34"/>
      <c r="AE34" s="8" t="str">
        <f t="shared" si="2"/>
        <v>Vide 0 km</v>
      </c>
      <c r="AF34" s="5">
        <v>0</v>
      </c>
      <c r="AG34" s="6"/>
      <c r="AH34" s="6"/>
      <c r="AI34"/>
      <c r="AJ34"/>
      <c r="AK34"/>
      <c r="AL34"/>
      <c r="AM34"/>
      <c r="AN34"/>
      <c r="AO34"/>
      <c r="AP34"/>
      <c r="AQ34"/>
      <c r="AR34"/>
      <c r="AS34" s="8" t="str">
        <f t="shared" si="0"/>
        <v>Vide 0 km</v>
      </c>
      <c r="AT34" s="5">
        <v>0</v>
      </c>
    </row>
    <row r="35" spans="3:46" x14ac:dyDescent="0.35">
      <c r="C35" s="31" t="s">
        <v>718</v>
      </c>
      <c r="D35" s="5">
        <v>0</v>
      </c>
      <c r="E35" s="6"/>
      <c r="F35" s="6"/>
      <c r="Q35" s="8" t="str">
        <f t="shared" si="1"/>
        <v>Vide 1 à 49 km</v>
      </c>
      <c r="R35" s="5">
        <v>0</v>
      </c>
      <c r="S35" s="6"/>
      <c r="T35" s="6"/>
      <c r="U35"/>
      <c r="V35"/>
      <c r="W35"/>
      <c r="X35"/>
      <c r="Y35"/>
      <c r="Z35"/>
      <c r="AA35"/>
      <c r="AB35"/>
      <c r="AC35"/>
      <c r="AD35"/>
      <c r="AE35" s="8" t="str">
        <f t="shared" si="2"/>
        <v>Vide 1 à 49 km</v>
      </c>
      <c r="AF35" s="5">
        <v>0</v>
      </c>
      <c r="AG35" s="6"/>
      <c r="AH35" s="6"/>
      <c r="AI35"/>
      <c r="AJ35"/>
      <c r="AK35"/>
      <c r="AL35"/>
      <c r="AM35"/>
      <c r="AN35"/>
      <c r="AO35"/>
      <c r="AP35"/>
      <c r="AQ35"/>
      <c r="AR35"/>
      <c r="AS35" s="8" t="str">
        <f t="shared" si="0"/>
        <v>Vide 1 à 49 km</v>
      </c>
      <c r="AT35" s="5">
        <v>0</v>
      </c>
    </row>
    <row r="36" spans="3:46" x14ac:dyDescent="0.35">
      <c r="C36" s="31" t="s">
        <v>719</v>
      </c>
      <c r="D36" s="5">
        <v>0</v>
      </c>
      <c r="E36" s="6"/>
      <c r="F36" s="6"/>
      <c r="Q36" s="8" t="str">
        <f t="shared" si="1"/>
        <v>Vide 100 à 199 km</v>
      </c>
      <c r="R36" s="5">
        <v>0</v>
      </c>
      <c r="S36" s="6"/>
      <c r="T36" s="6"/>
      <c r="U36"/>
      <c r="V36"/>
      <c r="W36"/>
      <c r="X36"/>
      <c r="Y36"/>
      <c r="Z36"/>
      <c r="AA36"/>
      <c r="AB36"/>
      <c r="AC36"/>
      <c r="AD36"/>
      <c r="AE36" s="8" t="str">
        <f t="shared" si="2"/>
        <v>Vide 100 à 199 km</v>
      </c>
      <c r="AF36" s="5">
        <v>0</v>
      </c>
      <c r="AG36" s="6"/>
      <c r="AH36" s="6"/>
      <c r="AI36"/>
      <c r="AJ36"/>
      <c r="AK36"/>
      <c r="AL36"/>
      <c r="AM36"/>
      <c r="AN36"/>
      <c r="AO36"/>
      <c r="AP36"/>
      <c r="AQ36"/>
      <c r="AR36"/>
      <c r="AS36" s="8" t="str">
        <f t="shared" si="0"/>
        <v>Vide 100 à 199 km</v>
      </c>
      <c r="AT36" s="5">
        <v>0</v>
      </c>
    </row>
    <row r="37" spans="3:46" x14ac:dyDescent="0.35">
      <c r="C37" s="31" t="s">
        <v>720</v>
      </c>
      <c r="D37" s="5">
        <v>0</v>
      </c>
      <c r="E37" s="6"/>
      <c r="F37" s="6"/>
      <c r="Q37" s="8" t="str">
        <f t="shared" si="1"/>
        <v>Vide 200 à 399 km</v>
      </c>
      <c r="R37" s="5">
        <v>0</v>
      </c>
      <c r="S37" s="6"/>
      <c r="T37" s="6"/>
      <c r="U37"/>
      <c r="V37"/>
      <c r="W37"/>
      <c r="X37"/>
      <c r="Y37"/>
      <c r="Z37"/>
      <c r="AA37"/>
      <c r="AB37"/>
      <c r="AC37"/>
      <c r="AD37"/>
      <c r="AE37" s="8" t="str">
        <f t="shared" si="2"/>
        <v>Vide 200 à 399 km</v>
      </c>
      <c r="AF37" s="5">
        <v>0</v>
      </c>
      <c r="AG37" s="6"/>
      <c r="AH37" s="6"/>
      <c r="AI37"/>
      <c r="AJ37"/>
      <c r="AK37"/>
      <c r="AL37"/>
      <c r="AM37"/>
      <c r="AN37"/>
      <c r="AO37"/>
      <c r="AP37"/>
      <c r="AQ37"/>
      <c r="AR37"/>
      <c r="AS37" s="8" t="str">
        <f t="shared" si="0"/>
        <v>Vide 200 à 399 km</v>
      </c>
      <c r="AT37" s="5">
        <v>0</v>
      </c>
    </row>
    <row r="38" spans="3:46" x14ac:dyDescent="0.35">
      <c r="C38" s="31" t="s">
        <v>721</v>
      </c>
      <c r="D38" s="5">
        <v>0</v>
      </c>
      <c r="E38" s="6"/>
      <c r="F38" s="6"/>
      <c r="Q38" s="8" t="str">
        <f t="shared" si="1"/>
        <v>Vide 400 à 599 km</v>
      </c>
      <c r="R38" s="5">
        <v>0</v>
      </c>
      <c r="S38" s="6"/>
      <c r="T38" s="6"/>
      <c r="U38"/>
      <c r="V38"/>
      <c r="W38"/>
      <c r="X38"/>
      <c r="Y38"/>
      <c r="Z38"/>
      <c r="AA38"/>
      <c r="AB38"/>
      <c r="AC38"/>
      <c r="AD38"/>
      <c r="AE38" s="8" t="str">
        <f t="shared" si="2"/>
        <v>Vide 400 à 599 km</v>
      </c>
      <c r="AF38" s="5">
        <v>0</v>
      </c>
      <c r="AG38" s="6"/>
      <c r="AH38" s="6"/>
      <c r="AI38"/>
      <c r="AJ38"/>
      <c r="AK38"/>
      <c r="AL38"/>
      <c r="AM38"/>
      <c r="AN38"/>
      <c r="AO38"/>
      <c r="AP38"/>
      <c r="AQ38"/>
      <c r="AR38"/>
      <c r="AS38" s="8" t="str">
        <f t="shared" si="0"/>
        <v>Vide 400 à 599 km</v>
      </c>
      <c r="AT38" s="5">
        <v>0</v>
      </c>
    </row>
    <row r="39" spans="3:46" x14ac:dyDescent="0.35">
      <c r="C39" s="31" t="s">
        <v>722</v>
      </c>
      <c r="D39" s="5">
        <v>0</v>
      </c>
      <c r="E39" s="6"/>
      <c r="F39" s="6"/>
      <c r="Q39" s="8" t="str">
        <f t="shared" si="1"/>
        <v>Vide 50 à 99 km</v>
      </c>
      <c r="R39" s="5">
        <v>0</v>
      </c>
      <c r="S39" s="6"/>
      <c r="T39" s="6"/>
      <c r="U39"/>
      <c r="V39"/>
      <c r="W39"/>
      <c r="X39"/>
      <c r="Y39"/>
      <c r="Z39"/>
      <c r="AA39"/>
      <c r="AB39"/>
      <c r="AC39"/>
      <c r="AD39"/>
      <c r="AE39" s="8" t="str">
        <f t="shared" si="2"/>
        <v>Vide 50 à 99 km</v>
      </c>
      <c r="AF39" s="5">
        <v>0</v>
      </c>
      <c r="AG39" s="6"/>
      <c r="AH39" s="6"/>
      <c r="AI39"/>
      <c r="AJ39"/>
      <c r="AK39"/>
      <c r="AL39"/>
      <c r="AM39"/>
      <c r="AN39"/>
      <c r="AO39"/>
      <c r="AP39"/>
      <c r="AQ39"/>
      <c r="AR39"/>
      <c r="AS39" s="8" t="str">
        <f t="shared" si="0"/>
        <v>Vide 50 à 99 km</v>
      </c>
      <c r="AT39" s="5">
        <v>0</v>
      </c>
    </row>
    <row r="40" spans="3:46" x14ac:dyDescent="0.35">
      <c r="C40" s="31" t="s">
        <v>723</v>
      </c>
      <c r="D40" s="5">
        <v>0</v>
      </c>
      <c r="E40" s="6"/>
      <c r="F40" s="6"/>
      <c r="Q40" s="8" t="str">
        <f t="shared" si="1"/>
        <v>Vide 600 à 1000 km</v>
      </c>
      <c r="R40" s="5">
        <v>0</v>
      </c>
      <c r="S40" s="6"/>
      <c r="T40" s="6"/>
      <c r="U40"/>
      <c r="V40"/>
      <c r="W40"/>
      <c r="X40"/>
      <c r="Y40"/>
      <c r="Z40"/>
      <c r="AA40"/>
      <c r="AB40"/>
      <c r="AC40"/>
      <c r="AD40"/>
      <c r="AE40" s="8" t="str">
        <f t="shared" si="2"/>
        <v>Vide 600 à 1000 km</v>
      </c>
      <c r="AF40" s="5">
        <v>0</v>
      </c>
      <c r="AG40" s="6"/>
      <c r="AH40" s="6"/>
      <c r="AI40"/>
      <c r="AJ40"/>
      <c r="AK40"/>
      <c r="AL40"/>
      <c r="AM40"/>
      <c r="AN40"/>
      <c r="AO40"/>
      <c r="AP40"/>
      <c r="AQ40"/>
      <c r="AR40"/>
      <c r="AS40" s="8" t="str">
        <f t="shared" si="0"/>
        <v>Vide 600 à 1000 km</v>
      </c>
      <c r="AT40" s="5">
        <v>0</v>
      </c>
    </row>
    <row r="41" spans="3:46" x14ac:dyDescent="0.35">
      <c r="C41" s="31" t="s">
        <v>406</v>
      </c>
      <c r="D41" s="5">
        <v>0</v>
      </c>
      <c r="E41" s="6"/>
      <c r="F41" s="6"/>
      <c r="Q41" s="8" t="str">
        <f t="shared" si="1"/>
        <v>Vide Vide</v>
      </c>
      <c r="R41" s="5">
        <v>0</v>
      </c>
      <c r="S41" s="6"/>
      <c r="T41" s="6"/>
      <c r="U41"/>
      <c r="V41"/>
      <c r="W41"/>
      <c r="X41"/>
      <c r="Y41"/>
      <c r="Z41"/>
      <c r="AA41"/>
      <c r="AB41"/>
      <c r="AC41"/>
      <c r="AD41"/>
      <c r="AE41" s="8" t="str">
        <f t="shared" si="2"/>
        <v>Vide Vide</v>
      </c>
      <c r="AF41" s="5">
        <v>0</v>
      </c>
      <c r="AG41" s="6"/>
      <c r="AH41" s="6"/>
      <c r="AI41"/>
      <c r="AJ41"/>
      <c r="AK41"/>
      <c r="AL41"/>
      <c r="AM41"/>
      <c r="AN41"/>
      <c r="AO41"/>
      <c r="AP41"/>
      <c r="AQ41"/>
      <c r="AR41"/>
      <c r="AS41" s="8" t="str">
        <f t="shared" si="0"/>
        <v>Vide Vide</v>
      </c>
      <c r="AT41" s="5">
        <v>0</v>
      </c>
    </row>
    <row r="42" spans="3:46" x14ac:dyDescent="0.35">
      <c r="C42" s="31"/>
      <c r="D42" s="5"/>
      <c r="E42" s="6"/>
      <c r="F42" s="6"/>
      <c r="AS42" s="8"/>
      <c r="AT42" s="5"/>
    </row>
    <row r="43" spans="3:46" x14ac:dyDescent="0.35">
      <c r="C43" s="31"/>
      <c r="D43" s="5"/>
      <c r="E43" s="6"/>
      <c r="F43" s="6"/>
    </row>
    <row r="44" spans="3:46" x14ac:dyDescent="0.35">
      <c r="C44" s="31"/>
      <c r="D44" s="5"/>
      <c r="E44" s="6"/>
      <c r="F44" s="6"/>
    </row>
    <row r="45" spans="3:46" x14ac:dyDescent="0.35">
      <c r="C45" s="31"/>
      <c r="D45" s="5"/>
      <c r="E45" s="6"/>
      <c r="F45" s="6"/>
    </row>
    <row r="46" spans="3:46" x14ac:dyDescent="0.35">
      <c r="C46" s="31"/>
      <c r="D46" s="5"/>
      <c r="E46" s="6"/>
      <c r="F46" s="6"/>
    </row>
    <row r="47" spans="3:46" x14ac:dyDescent="0.35">
      <c r="C47" s="31"/>
      <c r="D47" s="5"/>
      <c r="E47" s="6"/>
      <c r="F47" s="6"/>
    </row>
    <row r="48" spans="3:46" x14ac:dyDescent="0.35">
      <c r="C48" s="31"/>
      <c r="D48" s="5"/>
      <c r="E48" s="6"/>
      <c r="F48" s="6"/>
    </row>
    <row r="49" spans="3:6" x14ac:dyDescent="0.35">
      <c r="C49" s="31"/>
      <c r="D49" s="5"/>
      <c r="E49" s="6"/>
      <c r="F49" s="6"/>
    </row>
    <row r="50" spans="3:6" x14ac:dyDescent="0.35">
      <c r="C50" s="6"/>
      <c r="D50" s="18"/>
      <c r="E50" s="18"/>
      <c r="F50" s="18"/>
    </row>
    <row r="51" spans="3:6" x14ac:dyDescent="0.35">
      <c r="C51" s="6"/>
    </row>
    <row r="52" spans="3:6" x14ac:dyDescent="0.35">
      <c r="C52" s="6"/>
    </row>
    <row r="53" spans="3:6" x14ac:dyDescent="0.35">
      <c r="C53" s="6"/>
    </row>
    <row r="54" spans="3:6" x14ac:dyDescent="0.35">
      <c r="C54" s="6"/>
    </row>
    <row r="55" spans="3:6" x14ac:dyDescent="0.35">
      <c r="C55" s="6"/>
    </row>
    <row r="56" spans="3:6" x14ac:dyDescent="0.35">
      <c r="C56" s="6"/>
    </row>
    <row r="57" spans="3:6" x14ac:dyDescent="0.35">
      <c r="C57" s="6"/>
    </row>
    <row r="58" spans="3:6" x14ac:dyDescent="0.35">
      <c r="C58" s="6"/>
    </row>
    <row r="59" spans="3:6" x14ac:dyDescent="0.35">
      <c r="C59" s="6"/>
    </row>
    <row r="60" spans="3:6" x14ac:dyDescent="0.35">
      <c r="C60" s="6"/>
    </row>
    <row r="61" spans="3:6" x14ac:dyDescent="0.35">
      <c r="C61" s="6"/>
    </row>
    <row r="62" spans="3:6" x14ac:dyDescent="0.35">
      <c r="C62" s="6"/>
    </row>
    <row r="63" spans="3:6" x14ac:dyDescent="0.35">
      <c r="C63" s="6"/>
    </row>
    <row r="64" spans="3:6" x14ac:dyDescent="0.35">
      <c r="C64" s="6"/>
    </row>
  </sheetData>
  <mergeCells count="4">
    <mergeCell ref="D4:P4"/>
    <mergeCell ref="Q4:AD4"/>
    <mergeCell ref="AE4:AR4"/>
    <mergeCell ref="AS4:AZ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CJ64"/>
  <sheetViews>
    <sheetView topLeftCell="BC3" zoomScale="80" zoomScaleNormal="80" workbookViewId="0">
      <selection activeCell="AE4" sqref="AE4:AR19"/>
    </sheetView>
  </sheetViews>
  <sheetFormatPr baseColWidth="10" defaultRowHeight="14.5" x14ac:dyDescent="0.35"/>
  <cols>
    <col min="3" max="3" width="23.26953125" customWidth="1"/>
    <col min="17" max="17" width="15.453125" customWidth="1"/>
    <col min="18" max="44" width="10.90625" style="54"/>
    <col min="45" max="45" width="16.6328125" customWidth="1"/>
    <col min="46" max="46" width="13.453125" customWidth="1"/>
  </cols>
  <sheetData>
    <row r="4" spans="1:88" s="51" customFormat="1" x14ac:dyDescent="0.35">
      <c r="A4" s="90"/>
      <c r="B4" s="91"/>
      <c r="C4" s="91"/>
      <c r="D4" s="135" t="s">
        <v>638</v>
      </c>
      <c r="E4" s="135"/>
      <c r="F4" s="135"/>
      <c r="G4" s="135"/>
      <c r="H4" s="135"/>
      <c r="I4" s="135"/>
      <c r="J4" s="135"/>
      <c r="K4" s="135"/>
      <c r="L4" s="135"/>
      <c r="M4" s="135"/>
      <c r="N4" s="135"/>
      <c r="O4" s="135"/>
      <c r="P4" s="135"/>
      <c r="Q4" s="137" t="s">
        <v>639</v>
      </c>
      <c r="R4" s="138"/>
      <c r="S4" s="138"/>
      <c r="T4" s="138"/>
      <c r="U4" s="138"/>
      <c r="V4" s="138"/>
      <c r="W4" s="138"/>
      <c r="X4" s="138"/>
      <c r="Y4" s="138"/>
      <c r="Z4" s="138"/>
      <c r="AA4" s="138"/>
      <c r="AB4" s="138"/>
      <c r="AC4" s="138"/>
      <c r="AD4" s="139"/>
      <c r="AE4" s="140" t="s">
        <v>640</v>
      </c>
      <c r="AF4" s="141"/>
      <c r="AG4" s="141"/>
      <c r="AH4" s="141"/>
      <c r="AI4" s="141"/>
      <c r="AJ4" s="141"/>
      <c r="AK4" s="141"/>
      <c r="AL4" s="141"/>
      <c r="AM4" s="141"/>
      <c r="AN4" s="141"/>
      <c r="AO4" s="141"/>
      <c r="AP4" s="141"/>
      <c r="AQ4" s="141"/>
      <c r="AR4" s="142"/>
      <c r="AS4" s="136" t="s">
        <v>641</v>
      </c>
      <c r="AT4" s="136"/>
      <c r="AU4" s="136"/>
      <c r="AV4" s="136"/>
      <c r="AW4" s="136"/>
      <c r="AX4" s="136"/>
      <c r="AY4" s="136"/>
      <c r="AZ4" s="136"/>
      <c r="BA4" s="93"/>
      <c r="BB4" s="92"/>
      <c r="BC4" s="92"/>
      <c r="BD4" s="92"/>
      <c r="BE4" s="92"/>
      <c r="BF4" s="92"/>
      <c r="BG4" s="92"/>
      <c r="BH4" s="92"/>
      <c r="BI4" s="93"/>
      <c r="BJ4" s="92"/>
      <c r="BK4" s="92"/>
      <c r="BL4" s="92"/>
      <c r="BM4" s="92"/>
      <c r="BN4" s="92"/>
      <c r="BO4" s="92"/>
      <c r="BP4" s="93"/>
      <c r="BQ4" s="92"/>
      <c r="BR4" s="92"/>
      <c r="BS4" s="92"/>
      <c r="BT4" s="92"/>
      <c r="BU4" s="92"/>
      <c r="BV4" s="92"/>
      <c r="BW4" s="93"/>
      <c r="BX4" s="92"/>
      <c r="BY4" s="92"/>
      <c r="BZ4" s="92"/>
      <c r="CA4" s="92"/>
      <c r="CB4" s="92"/>
      <c r="CC4" s="92"/>
      <c r="CD4" s="93"/>
      <c r="CE4" s="92"/>
      <c r="CF4" s="92"/>
      <c r="CG4" s="92"/>
      <c r="CH4" s="92"/>
      <c r="CI4" s="92"/>
      <c r="CJ4" s="92"/>
    </row>
    <row r="5" spans="1:88" s="10" customFormat="1" ht="68.5" customHeight="1" x14ac:dyDescent="0.35">
      <c r="A5" s="89" t="s">
        <v>123</v>
      </c>
      <c r="B5" s="88" t="s">
        <v>67</v>
      </c>
      <c r="C5" s="88" t="s">
        <v>63</v>
      </c>
      <c r="D5" s="88" t="s">
        <v>687</v>
      </c>
      <c r="E5" s="88" t="s">
        <v>626</v>
      </c>
      <c r="F5" s="88" t="s">
        <v>675</v>
      </c>
      <c r="G5" s="88" t="s">
        <v>628</v>
      </c>
      <c r="H5" s="88" t="s">
        <v>676</v>
      </c>
      <c r="I5" s="88" t="s">
        <v>630</v>
      </c>
      <c r="J5" s="88" t="s">
        <v>677</v>
      </c>
      <c r="K5" s="88" t="s">
        <v>627</v>
      </c>
      <c r="L5" s="88" t="s">
        <v>678</v>
      </c>
      <c r="M5" s="88" t="s">
        <v>629</v>
      </c>
      <c r="N5" s="88" t="s">
        <v>679</v>
      </c>
      <c r="O5" s="88" t="s">
        <v>631</v>
      </c>
      <c r="P5" s="88" t="s">
        <v>680</v>
      </c>
      <c r="Q5" s="88"/>
      <c r="R5" s="88" t="s">
        <v>687</v>
      </c>
      <c r="S5" s="88" t="s">
        <v>626</v>
      </c>
      <c r="T5" s="88" t="s">
        <v>675</v>
      </c>
      <c r="U5" s="88" t="s">
        <v>628</v>
      </c>
      <c r="V5" s="88" t="s">
        <v>676</v>
      </c>
      <c r="W5" s="88" t="s">
        <v>630</v>
      </c>
      <c r="X5" s="88" t="s">
        <v>677</v>
      </c>
      <c r="Y5" s="88" t="s">
        <v>627</v>
      </c>
      <c r="Z5" s="88" t="s">
        <v>678</v>
      </c>
      <c r="AA5" s="88" t="s">
        <v>629</v>
      </c>
      <c r="AB5" s="88" t="s">
        <v>679</v>
      </c>
      <c r="AC5" s="88" t="s">
        <v>631</v>
      </c>
      <c r="AD5" s="88" t="s">
        <v>680</v>
      </c>
      <c r="AE5" s="88"/>
      <c r="AF5" s="88" t="s">
        <v>687</v>
      </c>
      <c r="AG5" s="88" t="s">
        <v>626</v>
      </c>
      <c r="AH5" s="88" t="s">
        <v>675</v>
      </c>
      <c r="AI5" s="88" t="s">
        <v>628</v>
      </c>
      <c r="AJ5" s="88" t="s">
        <v>676</v>
      </c>
      <c r="AK5" s="88" t="s">
        <v>630</v>
      </c>
      <c r="AL5" s="88" t="s">
        <v>677</v>
      </c>
      <c r="AM5" s="88" t="s">
        <v>627</v>
      </c>
      <c r="AN5" s="88" t="s">
        <v>678</v>
      </c>
      <c r="AO5" s="88" t="s">
        <v>629</v>
      </c>
      <c r="AP5" s="88" t="s">
        <v>679</v>
      </c>
      <c r="AQ5" s="88" t="s">
        <v>631</v>
      </c>
      <c r="AR5" s="88" t="s">
        <v>680</v>
      </c>
      <c r="AS5" s="68" t="s">
        <v>681</v>
      </c>
      <c r="AT5" s="68" t="s">
        <v>682</v>
      </c>
      <c r="AU5" s="94" t="s">
        <v>626</v>
      </c>
      <c r="AV5" s="88" t="s">
        <v>675</v>
      </c>
      <c r="AW5" s="88" t="s">
        <v>628</v>
      </c>
      <c r="AX5" s="88" t="s">
        <v>676</v>
      </c>
      <c r="AY5" s="88" t="s">
        <v>630</v>
      </c>
      <c r="AZ5" s="88" t="s">
        <v>677</v>
      </c>
      <c r="BA5" s="88" t="s">
        <v>627</v>
      </c>
      <c r="BB5" s="88" t="s">
        <v>678</v>
      </c>
      <c r="BC5" s="88" t="s">
        <v>629</v>
      </c>
      <c r="BD5" s="88" t="s">
        <v>679</v>
      </c>
      <c r="BE5" s="88" t="s">
        <v>631</v>
      </c>
      <c r="BF5" s="88" t="s">
        <v>680</v>
      </c>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row>
    <row r="6" spans="1:88" x14ac:dyDescent="0.35">
      <c r="A6" t="s">
        <v>592</v>
      </c>
      <c r="B6" s="64" t="s">
        <v>68</v>
      </c>
      <c r="C6" s="31" t="s">
        <v>724</v>
      </c>
      <c r="D6" s="5">
        <v>53</v>
      </c>
      <c r="E6" s="95" t="str">
        <f>Masque_de_saisie!L7&amp;" "&amp;Masque_de_saisie!L8</f>
        <v>Route 600 à 1000 km</v>
      </c>
      <c r="F6" s="103">
        <f>VLOOKUP(E6,C6:D41,2)</f>
        <v>73.8</v>
      </c>
      <c r="G6" s="95" t="str">
        <f>Masque_de_saisie!L16&amp;" "&amp;Masque_de_saisie!L17</f>
        <v>Route 400 à 599 km</v>
      </c>
      <c r="H6" s="103">
        <f>VLOOKUP(G6,C6:D41,2)</f>
        <v>73.8</v>
      </c>
      <c r="I6" s="5" t="str">
        <f>Masque_de_saisie!L25&amp;" "&amp;Masque_de_saisie!L26</f>
        <v>Route 1 à 49 km</v>
      </c>
      <c r="J6" s="103">
        <f>VLOOKUP(I6,C6:D41,2)</f>
        <v>73.8</v>
      </c>
      <c r="K6" s="5" t="str">
        <f>Masque_de_saisie!L11&amp;" "&amp;Masque_de_saisie!L12</f>
        <v>Rail 200 à 399 km</v>
      </c>
      <c r="L6" s="103">
        <f>VLOOKUP(K6,C6:D41,2)</f>
        <v>30</v>
      </c>
      <c r="M6" s="5" t="str">
        <f>Masque_de_saisie!L20&amp;" "&amp;Masque_de_saisie!L21</f>
        <v>Route 400 à 599 km</v>
      </c>
      <c r="N6" s="103">
        <f>VLOOKUP(M6,C6:D41,2)</f>
        <v>73.8</v>
      </c>
      <c r="O6" s="8" t="str">
        <f>Masque_de_saisie!L29&amp;" "&amp;Masque_de_saisie!L30</f>
        <v>Route 100 à 199 km</v>
      </c>
      <c r="P6" s="103">
        <f>VLOOKUP(O6,C6:D41,2)</f>
        <v>73.8</v>
      </c>
      <c r="Q6" s="8" t="str">
        <f>C6</f>
        <v>Fluvial &gt;1000 km</v>
      </c>
      <c r="R6" s="5">
        <v>0.56999999999999995</v>
      </c>
      <c r="S6" s="95"/>
      <c r="T6" s="95"/>
      <c r="U6" s="95" t="str">
        <f>Masque_de_saisie!U10&amp;" "&amp;Masque_de_saisie!U11</f>
        <v xml:space="preserve"> </v>
      </c>
      <c r="V6" s="30" t="e">
        <f>VLOOKUP(U6,#REF!,2)</f>
        <v>#REF!</v>
      </c>
      <c r="W6" s="5" t="str">
        <f>Masque_de_saisie!U19&amp;" "&amp;Masque_de_saisie!U20</f>
        <v xml:space="preserve"> </v>
      </c>
      <c r="X6" s="30" t="e">
        <f>VLOOKUP(W6,#REF!,2)</f>
        <v>#REF!</v>
      </c>
      <c r="Y6" s="5" t="str">
        <f>Masque_de_saisie!U28&amp;" "&amp;Masque_de_saisie!U29</f>
        <v xml:space="preserve"> </v>
      </c>
      <c r="Z6" s="30" t="e">
        <f>VLOOKUP(Y6,#REF!,2)</f>
        <v>#REF!</v>
      </c>
      <c r="AA6" s="5" t="str">
        <f>Masque_de_saisie!U14&amp;" "&amp;Masque_de_saisie!U15</f>
        <v xml:space="preserve"> </v>
      </c>
      <c r="AB6" s="30" t="e">
        <f>VLOOKUP(AA6,#REF!,2)</f>
        <v>#REF!</v>
      </c>
      <c r="AC6" s="8" t="str">
        <f>Masque_de_saisie!U23&amp;" "&amp;Masque_de_saisie!U24</f>
        <v xml:space="preserve"> </v>
      </c>
      <c r="AD6" s="30" t="e">
        <f>VLOOKUP(AC6,#REF!,2)</f>
        <v>#REF!</v>
      </c>
      <c r="AE6" s="8" t="str">
        <f>Q6</f>
        <v>Fluvial &gt;1000 km</v>
      </c>
      <c r="AF6" s="5">
        <v>3.5999999999999999E-3</v>
      </c>
      <c r="AG6" s="95"/>
      <c r="AH6" s="95"/>
      <c r="AI6" s="95" t="str">
        <f>Masque_de_saisie!AH10&amp;" "&amp;Masque_de_saisie!AH11</f>
        <v xml:space="preserve"> </v>
      </c>
      <c r="AJ6" s="30" t="e">
        <f>VLOOKUP(AI6,#REF!,2)</f>
        <v>#REF!</v>
      </c>
      <c r="AK6" s="5" t="str">
        <f>Masque_de_saisie!AH19&amp;" "&amp;Masque_de_saisie!AH20</f>
        <v xml:space="preserve"> </v>
      </c>
      <c r="AL6" s="30" t="e">
        <f>VLOOKUP(AK6,#REF!,2)</f>
        <v>#REF!</v>
      </c>
      <c r="AM6" s="5" t="str">
        <f>Masque_de_saisie!AH28&amp;" "&amp;Masque_de_saisie!AH29</f>
        <v xml:space="preserve"> </v>
      </c>
      <c r="AN6" s="30" t="e">
        <f>VLOOKUP(AM6,#REF!,2)</f>
        <v>#REF!</v>
      </c>
      <c r="AO6" s="5" t="str">
        <f>Masque_de_saisie!AH14&amp;" "&amp;Masque_de_saisie!AH15</f>
        <v xml:space="preserve"> </v>
      </c>
      <c r="AP6" s="30" t="e">
        <f>VLOOKUP(AO6,#REF!,2)</f>
        <v>#REF!</v>
      </c>
      <c r="AQ6" s="8" t="str">
        <f>Masque_de_saisie!AH23&amp;" "&amp;Masque_de_saisie!AH24</f>
        <v xml:space="preserve"> </v>
      </c>
      <c r="AR6" s="30" t="e">
        <f>VLOOKUP(AQ6,#REF!,2)</f>
        <v>#REF!</v>
      </c>
      <c r="AS6" s="8" t="str">
        <f t="shared" ref="AS6:AS41" si="0">C6</f>
        <v>Fluvial &gt;1000 km</v>
      </c>
      <c r="AT6" s="5">
        <v>1000</v>
      </c>
      <c r="AU6" s="5" t="str">
        <f>E6</f>
        <v>Route 600 à 1000 km</v>
      </c>
      <c r="AV6" s="30">
        <f>VLOOKUP(AU6,AS6:AT41,2)</f>
        <v>800</v>
      </c>
      <c r="AW6" s="5" t="str">
        <f>G6</f>
        <v>Route 400 à 599 km</v>
      </c>
      <c r="AX6" s="30">
        <f>VLOOKUP(AW6,AS6:AT41,2)</f>
        <v>500</v>
      </c>
      <c r="AY6" s="5" t="str">
        <f>I6</f>
        <v>Route 1 à 49 km</v>
      </c>
      <c r="AZ6" s="30">
        <f>VLOOKUP(AY6,AS6:AT41,2)</f>
        <v>25</v>
      </c>
      <c r="BA6" s="5" t="str">
        <f>K6</f>
        <v>Rail 200 à 399 km</v>
      </c>
      <c r="BB6" s="30">
        <f>VLOOKUP(BA6,AS6:AT41,2)</f>
        <v>300</v>
      </c>
      <c r="BC6" s="5" t="str">
        <f>M6</f>
        <v>Route 400 à 599 km</v>
      </c>
      <c r="BD6" s="30">
        <f>VLOOKUP(BC6,AS6:AT41,2)</f>
        <v>500</v>
      </c>
      <c r="BE6" s="5" t="str">
        <f>O6</f>
        <v>Route 100 à 199 km</v>
      </c>
      <c r="BF6" s="30">
        <f>VLOOKUP(BE6,AS6:AT41,2)</f>
        <v>150</v>
      </c>
    </row>
    <row r="7" spans="1:88" x14ac:dyDescent="0.35">
      <c r="A7" s="64" t="s">
        <v>124</v>
      </c>
      <c r="B7" s="64" t="s">
        <v>69</v>
      </c>
      <c r="C7" s="31" t="s">
        <v>725</v>
      </c>
      <c r="D7" s="5">
        <v>0</v>
      </c>
      <c r="E7" s="6"/>
      <c r="F7" s="6"/>
      <c r="Q7" s="8" t="str">
        <f t="shared" ref="Q7:Q41" si="1">C7</f>
        <v>Fluvial 0 km</v>
      </c>
      <c r="R7" s="5">
        <v>0</v>
      </c>
      <c r="S7" s="6"/>
      <c r="T7" s="6"/>
      <c r="U7"/>
      <c r="V7"/>
      <c r="W7"/>
      <c r="X7"/>
      <c r="Y7"/>
      <c r="Z7"/>
      <c r="AA7"/>
      <c r="AB7"/>
      <c r="AC7"/>
      <c r="AD7"/>
      <c r="AE7" s="8" t="str">
        <f t="shared" ref="AE7:AE41" si="2">Q7</f>
        <v>Fluvial 0 km</v>
      </c>
      <c r="AF7" s="5">
        <v>0</v>
      </c>
      <c r="AG7" s="6"/>
      <c r="AH7" s="6"/>
      <c r="AI7"/>
      <c r="AJ7"/>
      <c r="AK7"/>
      <c r="AL7"/>
      <c r="AM7"/>
      <c r="AN7"/>
      <c r="AO7"/>
      <c r="AP7"/>
      <c r="AQ7"/>
      <c r="AR7"/>
      <c r="AS7" s="8" t="str">
        <f t="shared" si="0"/>
        <v>Fluvial 0 km</v>
      </c>
      <c r="AT7" s="5">
        <v>25</v>
      </c>
    </row>
    <row r="8" spans="1:88" x14ac:dyDescent="0.35">
      <c r="A8" s="64" t="s">
        <v>125</v>
      </c>
      <c r="B8" s="64" t="s">
        <v>70</v>
      </c>
      <c r="C8" s="31" t="s">
        <v>726</v>
      </c>
      <c r="D8" s="5">
        <v>65</v>
      </c>
      <c r="E8" s="6"/>
      <c r="F8" s="6"/>
      <c r="Q8" s="8" t="str">
        <f t="shared" si="1"/>
        <v>Fluvial 1 à 49 km</v>
      </c>
      <c r="R8" s="5">
        <v>0.56999999999999995</v>
      </c>
      <c r="S8" s="6"/>
      <c r="T8" s="6"/>
      <c r="U8"/>
      <c r="V8"/>
      <c r="W8"/>
      <c r="X8"/>
      <c r="Y8"/>
      <c r="Z8"/>
      <c r="AA8"/>
      <c r="AB8"/>
      <c r="AC8"/>
      <c r="AD8"/>
      <c r="AE8" s="8" t="str">
        <f t="shared" si="2"/>
        <v>Fluvial 1 à 49 km</v>
      </c>
      <c r="AF8" s="5">
        <v>3.5999999999999999E-3</v>
      </c>
      <c r="AG8" s="6"/>
      <c r="AH8" s="6"/>
      <c r="AI8"/>
      <c r="AJ8"/>
      <c r="AK8"/>
      <c r="AL8"/>
      <c r="AM8"/>
      <c r="AN8"/>
      <c r="AO8"/>
      <c r="AP8"/>
      <c r="AQ8"/>
      <c r="AR8"/>
      <c r="AS8" s="8" t="str">
        <f t="shared" si="0"/>
        <v>Fluvial 1 à 49 km</v>
      </c>
      <c r="AT8" s="5"/>
    </row>
    <row r="9" spans="1:88" ht="29" x14ac:dyDescent="0.35">
      <c r="A9" s="64" t="s">
        <v>74</v>
      </c>
      <c r="B9" s="64" t="s">
        <v>72</v>
      </c>
      <c r="C9" s="31" t="s">
        <v>727</v>
      </c>
      <c r="D9" s="5">
        <v>60</v>
      </c>
      <c r="E9" s="6"/>
      <c r="F9" s="6"/>
      <c r="Q9" s="8" t="str">
        <f t="shared" si="1"/>
        <v>Fluvial 100 à 199 km</v>
      </c>
      <c r="R9" s="5">
        <v>0.56999999999999995</v>
      </c>
      <c r="S9" s="6"/>
      <c r="T9" s="6"/>
      <c r="U9"/>
      <c r="V9"/>
      <c r="W9"/>
      <c r="X9"/>
      <c r="Y9"/>
      <c r="Z9"/>
      <c r="AA9"/>
      <c r="AB9"/>
      <c r="AC9"/>
      <c r="AD9"/>
      <c r="AE9" s="8" t="str">
        <f t="shared" si="2"/>
        <v>Fluvial 100 à 199 km</v>
      </c>
      <c r="AF9" s="5">
        <v>3.5999999999999999E-3</v>
      </c>
      <c r="AG9" s="6"/>
      <c r="AH9" s="6"/>
      <c r="AI9"/>
      <c r="AJ9"/>
      <c r="AK9"/>
      <c r="AL9"/>
      <c r="AM9"/>
      <c r="AN9"/>
      <c r="AO9"/>
      <c r="AP9"/>
      <c r="AQ9"/>
      <c r="AR9"/>
      <c r="AS9" s="8" t="str">
        <f t="shared" si="0"/>
        <v>Fluvial 100 à 199 km</v>
      </c>
      <c r="AT9" s="5">
        <v>150</v>
      </c>
    </row>
    <row r="10" spans="1:88" ht="29" x14ac:dyDescent="0.35">
      <c r="A10" s="5"/>
      <c r="B10" s="64" t="s">
        <v>75</v>
      </c>
      <c r="C10" s="31" t="s">
        <v>693</v>
      </c>
      <c r="D10" s="5">
        <v>58</v>
      </c>
      <c r="E10" s="6"/>
      <c r="F10" s="6"/>
      <c r="Q10" s="8" t="str">
        <f t="shared" si="1"/>
        <v>Fluvial 200 à 399 km</v>
      </c>
      <c r="R10" s="5">
        <v>0.56999999999999995</v>
      </c>
      <c r="S10" s="6"/>
      <c r="T10" s="6"/>
      <c r="U10"/>
      <c r="V10"/>
      <c r="W10"/>
      <c r="X10"/>
      <c r="Y10"/>
      <c r="Z10"/>
      <c r="AA10"/>
      <c r="AB10"/>
      <c r="AC10"/>
      <c r="AD10"/>
      <c r="AE10" s="8" t="str">
        <f t="shared" si="2"/>
        <v>Fluvial 200 à 399 km</v>
      </c>
      <c r="AF10" s="5">
        <v>3.5999999999999999E-3</v>
      </c>
      <c r="AG10" s="6"/>
      <c r="AH10" s="6"/>
      <c r="AI10"/>
      <c r="AJ10"/>
      <c r="AK10"/>
      <c r="AL10"/>
      <c r="AM10"/>
      <c r="AN10"/>
      <c r="AO10"/>
      <c r="AP10"/>
      <c r="AQ10"/>
      <c r="AR10"/>
      <c r="AS10" s="8" t="str">
        <f t="shared" si="0"/>
        <v>Fluvial 200 à 399 km</v>
      </c>
      <c r="AT10" s="5">
        <v>300</v>
      </c>
    </row>
    <row r="11" spans="1:88" ht="38.5" customHeight="1" x14ac:dyDescent="0.35">
      <c r="A11" s="5"/>
      <c r="B11" s="64" t="s">
        <v>77</v>
      </c>
      <c r="C11" s="31" t="s">
        <v>694</v>
      </c>
      <c r="D11" s="5">
        <v>55</v>
      </c>
      <c r="E11" s="6"/>
      <c r="F11" s="6"/>
      <c r="Q11" s="8" t="str">
        <f t="shared" si="1"/>
        <v>Fluvial 400 à 599 km</v>
      </c>
      <c r="R11" s="5">
        <v>0.56999999999999995</v>
      </c>
      <c r="S11" s="6"/>
      <c r="T11" s="6"/>
      <c r="U11"/>
      <c r="V11"/>
      <c r="W11"/>
      <c r="X11"/>
      <c r="Y11"/>
      <c r="Z11"/>
      <c r="AA11"/>
      <c r="AB11"/>
      <c r="AC11"/>
      <c r="AD11"/>
      <c r="AE11" s="8" t="str">
        <f t="shared" si="2"/>
        <v>Fluvial 400 à 599 km</v>
      </c>
      <c r="AF11" s="5">
        <v>3.5999999999999999E-3</v>
      </c>
      <c r="AG11" s="6"/>
      <c r="AH11" s="6"/>
      <c r="AI11"/>
      <c r="AJ11"/>
      <c r="AK11"/>
      <c r="AL11"/>
      <c r="AM11"/>
      <c r="AN11"/>
      <c r="AO11"/>
      <c r="AP11"/>
      <c r="AQ11"/>
      <c r="AR11"/>
      <c r="AS11" s="8" t="str">
        <f t="shared" si="0"/>
        <v>Fluvial 400 à 599 km</v>
      </c>
      <c r="AT11" s="5">
        <v>500</v>
      </c>
    </row>
    <row r="12" spans="1:88" x14ac:dyDescent="0.35">
      <c r="A12" s="5"/>
      <c r="B12" s="64" t="s">
        <v>71</v>
      </c>
      <c r="C12" s="31" t="s">
        <v>695</v>
      </c>
      <c r="D12" s="5">
        <v>62</v>
      </c>
      <c r="E12" s="6"/>
      <c r="F12" s="6"/>
      <c r="Q12" s="8" t="str">
        <f t="shared" si="1"/>
        <v>Fluvial 50 à 99 km</v>
      </c>
      <c r="R12" s="5">
        <v>0.56999999999999995</v>
      </c>
      <c r="S12" s="6"/>
      <c r="T12" s="6"/>
      <c r="U12"/>
      <c r="V12"/>
      <c r="W12"/>
      <c r="X12"/>
      <c r="Y12"/>
      <c r="Z12"/>
      <c r="AA12"/>
      <c r="AB12"/>
      <c r="AC12"/>
      <c r="AD12"/>
      <c r="AE12" s="8" t="str">
        <f t="shared" si="2"/>
        <v>Fluvial 50 à 99 km</v>
      </c>
      <c r="AF12" s="5">
        <v>3.5999999999999999E-3</v>
      </c>
      <c r="AG12" s="6"/>
      <c r="AH12" s="6"/>
      <c r="AI12"/>
      <c r="AJ12"/>
      <c r="AK12"/>
      <c r="AL12"/>
      <c r="AM12"/>
      <c r="AN12"/>
      <c r="AO12"/>
      <c r="AP12"/>
      <c r="AQ12"/>
      <c r="AR12"/>
      <c r="AS12" s="8" t="str">
        <f t="shared" si="0"/>
        <v>Fluvial 50 à 99 km</v>
      </c>
      <c r="AT12" s="5">
        <v>75</v>
      </c>
    </row>
    <row r="13" spans="1:88" ht="29" x14ac:dyDescent="0.35">
      <c r="A13" s="5"/>
      <c r="B13" s="64" t="s">
        <v>78</v>
      </c>
      <c r="C13" s="31" t="s">
        <v>696</v>
      </c>
      <c r="D13" s="5">
        <v>53</v>
      </c>
      <c r="E13" s="6"/>
      <c r="F13" s="6"/>
      <c r="Q13" s="8" t="str">
        <f t="shared" si="1"/>
        <v>Fluvial 600 à 1000 km</v>
      </c>
      <c r="R13" s="5">
        <v>0.56999999999999995</v>
      </c>
      <c r="S13" s="6"/>
      <c r="T13" s="6"/>
      <c r="U13"/>
      <c r="V13"/>
      <c r="W13"/>
      <c r="X13"/>
      <c r="Y13"/>
      <c r="Z13"/>
      <c r="AA13"/>
      <c r="AB13"/>
      <c r="AC13"/>
      <c r="AD13"/>
      <c r="AE13" s="8" t="str">
        <f t="shared" si="2"/>
        <v>Fluvial 600 à 1000 km</v>
      </c>
      <c r="AF13" s="5">
        <v>3.5999999999999999E-3</v>
      </c>
      <c r="AG13" s="6"/>
      <c r="AH13" s="6"/>
      <c r="AI13"/>
      <c r="AJ13"/>
      <c r="AK13"/>
      <c r="AL13"/>
      <c r="AM13"/>
      <c r="AN13"/>
      <c r="AO13"/>
      <c r="AP13"/>
      <c r="AQ13"/>
      <c r="AR13"/>
      <c r="AS13" s="8" t="str">
        <f t="shared" si="0"/>
        <v>Fluvial 600 à 1000 km</v>
      </c>
      <c r="AT13" s="5">
        <v>800</v>
      </c>
    </row>
    <row r="14" spans="1:88" x14ac:dyDescent="0.35">
      <c r="A14" s="5"/>
      <c r="B14" s="5" t="s">
        <v>74</v>
      </c>
      <c r="C14" s="31" t="s">
        <v>697</v>
      </c>
      <c r="D14" s="5">
        <v>0</v>
      </c>
      <c r="E14" s="6"/>
      <c r="F14" s="6"/>
      <c r="Q14" s="8" t="str">
        <f t="shared" si="1"/>
        <v>Fluvial Vide</v>
      </c>
      <c r="R14" s="5">
        <v>0</v>
      </c>
      <c r="S14" s="6"/>
      <c r="T14" s="6"/>
      <c r="U14"/>
      <c r="V14"/>
      <c r="W14"/>
      <c r="X14"/>
      <c r="Y14"/>
      <c r="Z14"/>
      <c r="AA14"/>
      <c r="AB14"/>
      <c r="AC14"/>
      <c r="AD14"/>
      <c r="AE14" s="8" t="str">
        <f t="shared" si="2"/>
        <v>Fluvial Vide</v>
      </c>
      <c r="AF14" s="5">
        <v>0</v>
      </c>
      <c r="AG14" s="6"/>
      <c r="AH14" s="6"/>
      <c r="AI14"/>
      <c r="AJ14"/>
      <c r="AK14"/>
      <c r="AL14"/>
      <c r="AM14"/>
      <c r="AN14"/>
      <c r="AO14"/>
      <c r="AP14"/>
      <c r="AQ14"/>
      <c r="AR14"/>
      <c r="AS14" s="8" t="str">
        <f t="shared" si="0"/>
        <v>Fluvial Vide</v>
      </c>
      <c r="AT14" s="5">
        <v>0</v>
      </c>
    </row>
    <row r="15" spans="1:88" x14ac:dyDescent="0.35">
      <c r="C15" s="31" t="s">
        <v>698</v>
      </c>
      <c r="D15" s="5">
        <v>18</v>
      </c>
      <c r="E15" s="6"/>
      <c r="F15" s="6"/>
      <c r="Q15" s="8" t="str">
        <f t="shared" si="1"/>
        <v>Rail &gt;1000 km</v>
      </c>
      <c r="R15" s="5">
        <v>0.13</v>
      </c>
      <c r="S15" s="6"/>
      <c r="T15" s="6"/>
      <c r="U15"/>
      <c r="V15"/>
      <c r="W15"/>
      <c r="X15"/>
      <c r="Y15"/>
      <c r="Z15"/>
      <c r="AA15"/>
      <c r="AB15"/>
      <c r="AC15"/>
      <c r="AD15"/>
      <c r="AE15" s="8" t="str">
        <f t="shared" si="2"/>
        <v>Rail &gt;1000 km</v>
      </c>
      <c r="AF15" s="5">
        <v>1.2E-2</v>
      </c>
      <c r="AG15" s="6"/>
      <c r="AH15" s="6"/>
      <c r="AI15"/>
      <c r="AJ15"/>
      <c r="AK15"/>
      <c r="AL15"/>
      <c r="AM15"/>
      <c r="AN15"/>
      <c r="AO15"/>
      <c r="AP15"/>
      <c r="AQ15"/>
      <c r="AR15"/>
      <c r="AS15" s="8" t="str">
        <f t="shared" si="0"/>
        <v>Rail &gt;1000 km</v>
      </c>
      <c r="AT15" s="5">
        <v>1000</v>
      </c>
    </row>
    <row r="16" spans="1:88" ht="17" customHeight="1" x14ac:dyDescent="0.35">
      <c r="C16" s="31" t="s">
        <v>699</v>
      </c>
      <c r="D16" s="5">
        <v>0</v>
      </c>
      <c r="E16" s="6"/>
      <c r="F16" s="6"/>
      <c r="Q16" s="8" t="str">
        <f t="shared" si="1"/>
        <v>Rail 0 km</v>
      </c>
      <c r="R16" s="5">
        <v>0</v>
      </c>
      <c r="S16" s="6"/>
      <c r="T16" s="6"/>
      <c r="U16"/>
      <c r="V16"/>
      <c r="W16"/>
      <c r="X16"/>
      <c r="Y16"/>
      <c r="Z16"/>
      <c r="AA16"/>
      <c r="AB16"/>
      <c r="AC16"/>
      <c r="AD16"/>
      <c r="AE16" s="8" t="str">
        <f t="shared" si="2"/>
        <v>Rail 0 km</v>
      </c>
      <c r="AF16" s="5">
        <v>0</v>
      </c>
      <c r="AG16" s="6"/>
      <c r="AH16" s="6"/>
      <c r="AI16"/>
      <c r="AJ16"/>
      <c r="AK16"/>
      <c r="AL16"/>
      <c r="AM16"/>
      <c r="AN16"/>
      <c r="AO16"/>
      <c r="AP16"/>
      <c r="AQ16"/>
      <c r="AR16"/>
      <c r="AS16" s="8" t="str">
        <f t="shared" si="0"/>
        <v>Rail 0 km</v>
      </c>
      <c r="AT16" s="5">
        <v>0</v>
      </c>
    </row>
    <row r="17" spans="3:46" x14ac:dyDescent="0.35">
      <c r="C17" s="31" t="s">
        <v>700</v>
      </c>
      <c r="D17" s="5">
        <v>60</v>
      </c>
      <c r="E17" s="6"/>
      <c r="F17" s="6"/>
      <c r="Q17" s="8" t="str">
        <f t="shared" si="1"/>
        <v>Rail 1 à 49 km</v>
      </c>
      <c r="R17" s="5">
        <v>0.4</v>
      </c>
      <c r="S17" s="6"/>
      <c r="T17" s="6"/>
      <c r="U17"/>
      <c r="V17"/>
      <c r="W17"/>
      <c r="X17"/>
      <c r="Y17"/>
      <c r="Z17"/>
      <c r="AA17"/>
      <c r="AB17"/>
      <c r="AC17"/>
      <c r="AD17"/>
      <c r="AE17" s="8" t="str">
        <f t="shared" si="2"/>
        <v>Rail 1 à 49 km</v>
      </c>
      <c r="AF17" s="5">
        <v>1.2E-2</v>
      </c>
      <c r="AG17" s="6"/>
      <c r="AH17" s="6"/>
      <c r="AI17"/>
      <c r="AJ17"/>
      <c r="AK17"/>
      <c r="AL17"/>
      <c r="AM17"/>
      <c r="AN17"/>
      <c r="AO17"/>
      <c r="AP17"/>
      <c r="AQ17"/>
      <c r="AR17"/>
      <c r="AS17" s="8" t="str">
        <f t="shared" si="0"/>
        <v>Rail 1 à 49 km</v>
      </c>
      <c r="AT17" s="5">
        <v>25</v>
      </c>
    </row>
    <row r="18" spans="3:46" x14ac:dyDescent="0.35">
      <c r="C18" s="31" t="s">
        <v>701</v>
      </c>
      <c r="D18" s="5">
        <v>40</v>
      </c>
      <c r="E18" s="6"/>
      <c r="F18" s="6"/>
      <c r="Q18" s="8" t="str">
        <f t="shared" si="1"/>
        <v>Rail 100 à 199 km</v>
      </c>
      <c r="R18" s="5">
        <v>0.25</v>
      </c>
      <c r="S18" s="6"/>
      <c r="T18" s="6"/>
      <c r="U18"/>
      <c r="V18"/>
      <c r="W18"/>
      <c r="X18"/>
      <c r="Y18"/>
      <c r="Z18"/>
      <c r="AA18"/>
      <c r="AB18"/>
      <c r="AC18"/>
      <c r="AD18"/>
      <c r="AE18" s="8" t="str">
        <f t="shared" si="2"/>
        <v>Rail 100 à 199 km</v>
      </c>
      <c r="AF18" s="5">
        <v>1.2E-2</v>
      </c>
      <c r="AG18" s="6"/>
      <c r="AH18" s="6"/>
      <c r="AI18"/>
      <c r="AJ18"/>
      <c r="AK18"/>
      <c r="AL18"/>
      <c r="AM18"/>
      <c r="AN18"/>
      <c r="AO18"/>
      <c r="AP18"/>
      <c r="AQ18"/>
      <c r="AR18"/>
      <c r="AS18" s="8" t="str">
        <f t="shared" si="0"/>
        <v>Rail 100 à 199 km</v>
      </c>
      <c r="AT18" s="5">
        <v>150</v>
      </c>
    </row>
    <row r="19" spans="3:46" x14ac:dyDescent="0.35">
      <c r="C19" s="31" t="s">
        <v>702</v>
      </c>
      <c r="D19" s="5">
        <v>30</v>
      </c>
      <c r="E19" s="6"/>
      <c r="F19" s="6"/>
      <c r="Q19" s="8" t="str">
        <f t="shared" si="1"/>
        <v>Rail 200 à 399 km</v>
      </c>
      <c r="R19" s="5">
        <v>0.2</v>
      </c>
      <c r="S19" s="6"/>
      <c r="T19" s="6"/>
      <c r="U19"/>
      <c r="V19"/>
      <c r="W19"/>
      <c r="X19"/>
      <c r="Y19"/>
      <c r="Z19"/>
      <c r="AA19"/>
      <c r="AB19"/>
      <c r="AC19"/>
      <c r="AD19"/>
      <c r="AE19" s="8" t="str">
        <f t="shared" si="2"/>
        <v>Rail 200 à 399 km</v>
      </c>
      <c r="AF19" s="5">
        <v>1.2E-2</v>
      </c>
      <c r="AG19" s="6"/>
      <c r="AH19" s="6"/>
      <c r="AI19"/>
      <c r="AJ19"/>
      <c r="AK19"/>
      <c r="AL19"/>
      <c r="AM19"/>
      <c r="AN19"/>
      <c r="AO19"/>
      <c r="AP19"/>
      <c r="AQ19"/>
      <c r="AR19"/>
      <c r="AS19" s="8" t="str">
        <f t="shared" si="0"/>
        <v>Rail 200 à 399 km</v>
      </c>
      <c r="AT19" s="5">
        <v>300</v>
      </c>
    </row>
    <row r="20" spans="3:46" x14ac:dyDescent="0.35">
      <c r="C20" s="31" t="s">
        <v>703</v>
      </c>
      <c r="D20" s="5">
        <v>20</v>
      </c>
      <c r="E20" s="6"/>
      <c r="F20" s="6"/>
      <c r="Q20" s="8" t="str">
        <f t="shared" si="1"/>
        <v>Rail 400 à 599 km</v>
      </c>
      <c r="R20" s="5">
        <v>0.14000000000000001</v>
      </c>
      <c r="S20" s="6"/>
      <c r="T20" s="6"/>
      <c r="U20"/>
      <c r="V20"/>
      <c r="W20"/>
      <c r="X20"/>
      <c r="Y20"/>
      <c r="Z20"/>
      <c r="AA20"/>
      <c r="AB20"/>
      <c r="AC20"/>
      <c r="AD20"/>
      <c r="AE20" s="8" t="str">
        <f t="shared" si="2"/>
        <v>Rail 400 à 599 km</v>
      </c>
      <c r="AF20" s="5">
        <v>1.2E-2</v>
      </c>
      <c r="AG20" s="6"/>
      <c r="AH20" s="6"/>
      <c r="AI20"/>
      <c r="AJ20"/>
      <c r="AK20"/>
      <c r="AL20"/>
      <c r="AM20"/>
      <c r="AN20"/>
      <c r="AO20"/>
      <c r="AP20"/>
      <c r="AQ20"/>
      <c r="AR20"/>
      <c r="AS20" s="8" t="str">
        <f t="shared" si="0"/>
        <v>Rail 400 à 599 km</v>
      </c>
      <c r="AT20" s="5">
        <v>500</v>
      </c>
    </row>
    <row r="21" spans="3:46" x14ac:dyDescent="0.35">
      <c r="C21" s="31" t="s">
        <v>704</v>
      </c>
      <c r="D21" s="5">
        <v>50</v>
      </c>
      <c r="E21" s="6"/>
      <c r="F21" s="6"/>
      <c r="Q21" s="8" t="str">
        <f t="shared" si="1"/>
        <v>Rail 50 à 99 km</v>
      </c>
      <c r="R21" s="5">
        <v>0.3</v>
      </c>
      <c r="S21" s="6"/>
      <c r="T21" s="6"/>
      <c r="U21"/>
      <c r="V21"/>
      <c r="W21"/>
      <c r="X21"/>
      <c r="Y21"/>
      <c r="Z21"/>
      <c r="AA21"/>
      <c r="AB21"/>
      <c r="AC21"/>
      <c r="AD21"/>
      <c r="AE21" s="8" t="str">
        <f t="shared" si="2"/>
        <v>Rail 50 à 99 km</v>
      </c>
      <c r="AF21" s="5">
        <v>1.2E-2</v>
      </c>
      <c r="AG21" s="6"/>
      <c r="AH21" s="6"/>
      <c r="AI21"/>
      <c r="AJ21"/>
      <c r="AK21"/>
      <c r="AL21"/>
      <c r="AM21"/>
      <c r="AN21"/>
      <c r="AO21"/>
      <c r="AP21"/>
      <c r="AQ21"/>
      <c r="AR21"/>
      <c r="AS21" s="8" t="str">
        <f t="shared" si="0"/>
        <v>Rail 50 à 99 km</v>
      </c>
      <c r="AT21" s="5">
        <v>75</v>
      </c>
    </row>
    <row r="22" spans="3:46" x14ac:dyDescent="0.35">
      <c r="C22" s="31" t="s">
        <v>705</v>
      </c>
      <c r="D22" s="5">
        <v>18</v>
      </c>
      <c r="E22" s="6"/>
      <c r="F22" s="6"/>
      <c r="Q22" s="8" t="str">
        <f t="shared" si="1"/>
        <v>Rail 600 à 1000 km</v>
      </c>
      <c r="R22" s="5">
        <v>0.13</v>
      </c>
      <c r="S22" s="6"/>
      <c r="T22" s="6"/>
      <c r="U22"/>
      <c r="V22"/>
      <c r="W22"/>
      <c r="X22"/>
      <c r="Y22"/>
      <c r="Z22"/>
      <c r="AA22"/>
      <c r="AB22"/>
      <c r="AC22"/>
      <c r="AD22"/>
      <c r="AE22" s="8" t="str">
        <f t="shared" si="2"/>
        <v>Rail 600 à 1000 km</v>
      </c>
      <c r="AF22" s="5">
        <v>1.2E-2</v>
      </c>
      <c r="AG22" s="6"/>
      <c r="AH22" s="6"/>
      <c r="AI22"/>
      <c r="AJ22"/>
      <c r="AK22"/>
      <c r="AL22"/>
      <c r="AM22"/>
      <c r="AN22"/>
      <c r="AO22"/>
      <c r="AP22"/>
      <c r="AQ22"/>
      <c r="AR22"/>
      <c r="AS22" s="8" t="str">
        <f t="shared" si="0"/>
        <v>Rail 600 à 1000 km</v>
      </c>
      <c r="AT22" s="5">
        <v>800</v>
      </c>
    </row>
    <row r="23" spans="3:46" x14ac:dyDescent="0.35">
      <c r="C23" s="31" t="s">
        <v>706</v>
      </c>
      <c r="D23" s="5">
        <v>0</v>
      </c>
      <c r="E23" s="6"/>
      <c r="F23" s="6"/>
      <c r="Q23" s="8" t="str">
        <f t="shared" si="1"/>
        <v>Rail Vide</v>
      </c>
      <c r="R23" s="5">
        <v>0</v>
      </c>
      <c r="S23" s="6"/>
      <c r="T23" s="6"/>
      <c r="U23"/>
      <c r="V23"/>
      <c r="W23"/>
      <c r="X23"/>
      <c r="Y23"/>
      <c r="Z23"/>
      <c r="AA23"/>
      <c r="AB23"/>
      <c r="AC23"/>
      <c r="AD23"/>
      <c r="AE23" s="8" t="str">
        <f t="shared" si="2"/>
        <v>Rail Vide</v>
      </c>
      <c r="AF23" s="5">
        <v>0</v>
      </c>
      <c r="AG23" s="6"/>
      <c r="AH23" s="6"/>
      <c r="AI23"/>
      <c r="AJ23"/>
      <c r="AK23"/>
      <c r="AL23"/>
      <c r="AM23"/>
      <c r="AN23"/>
      <c r="AO23"/>
      <c r="AP23"/>
      <c r="AQ23"/>
      <c r="AR23"/>
      <c r="AS23" s="8" t="str">
        <f t="shared" si="0"/>
        <v>Rail Vide</v>
      </c>
      <c r="AT23" s="5">
        <v>0</v>
      </c>
    </row>
    <row r="24" spans="3:46" x14ac:dyDescent="0.35">
      <c r="C24" s="31" t="s">
        <v>707</v>
      </c>
      <c r="D24" s="5">
        <v>73.8</v>
      </c>
      <c r="E24" s="6"/>
      <c r="F24" s="6"/>
      <c r="Q24" s="8" t="str">
        <f t="shared" si="1"/>
        <v>Route &gt;1000 km</v>
      </c>
      <c r="R24" s="5">
        <v>0.56000000000000005</v>
      </c>
      <c r="S24" s="6"/>
      <c r="T24" s="6"/>
      <c r="U24"/>
      <c r="V24"/>
      <c r="W24"/>
      <c r="X24"/>
      <c r="Y24"/>
      <c r="Z24"/>
      <c r="AA24"/>
      <c r="AB24"/>
      <c r="AC24"/>
      <c r="AD24"/>
      <c r="AE24" s="8" t="str">
        <f t="shared" si="2"/>
        <v>Route &gt;1000 km</v>
      </c>
      <c r="AF24" s="5">
        <v>2.3999999999999998E-3</v>
      </c>
      <c r="AG24" s="6"/>
      <c r="AH24" s="6"/>
      <c r="AI24"/>
      <c r="AJ24"/>
      <c r="AK24"/>
      <c r="AL24"/>
      <c r="AM24"/>
      <c r="AN24"/>
      <c r="AO24"/>
      <c r="AP24"/>
      <c r="AQ24"/>
      <c r="AR24"/>
      <c r="AS24" s="8" t="str">
        <f t="shared" si="0"/>
        <v>Route &gt;1000 km</v>
      </c>
      <c r="AT24" s="5">
        <v>1000</v>
      </c>
    </row>
    <row r="25" spans="3:46" ht="20" customHeight="1" x14ac:dyDescent="0.35">
      <c r="C25" s="31" t="s">
        <v>708</v>
      </c>
      <c r="D25" s="5">
        <v>0</v>
      </c>
      <c r="E25" s="6"/>
      <c r="F25" s="6"/>
      <c r="Q25" s="8" t="str">
        <f t="shared" si="1"/>
        <v>Route 0 km</v>
      </c>
      <c r="R25" s="5">
        <v>0</v>
      </c>
      <c r="S25" s="6"/>
      <c r="T25" s="6"/>
      <c r="U25"/>
      <c r="V25"/>
      <c r="W25"/>
      <c r="X25"/>
      <c r="Y25"/>
      <c r="Z25"/>
      <c r="AA25"/>
      <c r="AB25"/>
      <c r="AC25"/>
      <c r="AD25"/>
      <c r="AE25" s="8" t="str">
        <f t="shared" si="2"/>
        <v>Route 0 km</v>
      </c>
      <c r="AF25" s="5">
        <v>0</v>
      </c>
      <c r="AG25" s="6"/>
      <c r="AH25" s="6"/>
      <c r="AI25"/>
      <c r="AJ25"/>
      <c r="AK25"/>
      <c r="AL25"/>
      <c r="AM25"/>
      <c r="AN25"/>
      <c r="AO25"/>
      <c r="AP25"/>
      <c r="AQ25"/>
      <c r="AR25"/>
      <c r="AS25" s="8" t="str">
        <f t="shared" si="0"/>
        <v>Route 0 km</v>
      </c>
      <c r="AT25" s="5">
        <v>0</v>
      </c>
    </row>
    <row r="26" spans="3:46" x14ac:dyDescent="0.35">
      <c r="C26" s="31" t="s">
        <v>709</v>
      </c>
      <c r="D26" s="5">
        <v>73.8</v>
      </c>
      <c r="E26" s="6"/>
      <c r="F26" s="6"/>
      <c r="Q26" s="8" t="str">
        <f t="shared" si="1"/>
        <v>Route 1 à 49 km</v>
      </c>
      <c r="R26" s="5">
        <v>0.56000000000000005</v>
      </c>
      <c r="S26" s="6"/>
      <c r="T26" s="6"/>
      <c r="U26"/>
      <c r="V26"/>
      <c r="W26"/>
      <c r="X26"/>
      <c r="Y26"/>
      <c r="Z26"/>
      <c r="AA26"/>
      <c r="AB26"/>
      <c r="AC26"/>
      <c r="AD26"/>
      <c r="AE26" s="8" t="str">
        <f t="shared" si="2"/>
        <v>Route 1 à 49 km</v>
      </c>
      <c r="AF26" s="5">
        <v>2.3999999999999998E-3</v>
      </c>
      <c r="AG26" s="6"/>
      <c r="AH26" s="6"/>
      <c r="AI26"/>
      <c r="AJ26"/>
      <c r="AK26"/>
      <c r="AL26"/>
      <c r="AM26"/>
      <c r="AN26"/>
      <c r="AO26"/>
      <c r="AP26"/>
      <c r="AQ26"/>
      <c r="AR26"/>
      <c r="AS26" s="8" t="str">
        <f t="shared" si="0"/>
        <v>Route 1 à 49 km</v>
      </c>
      <c r="AT26" s="5">
        <v>25</v>
      </c>
    </row>
    <row r="27" spans="3:46" x14ac:dyDescent="0.35">
      <c r="C27" s="31" t="s">
        <v>710</v>
      </c>
      <c r="D27" s="5">
        <v>73.8</v>
      </c>
      <c r="E27" s="6"/>
      <c r="F27" s="6"/>
      <c r="Q27" s="8" t="str">
        <f t="shared" si="1"/>
        <v>Route 100 à 199 km</v>
      </c>
      <c r="R27" s="5">
        <v>0.56000000000000005</v>
      </c>
      <c r="S27" s="6"/>
      <c r="T27" s="6"/>
      <c r="U27"/>
      <c r="V27"/>
      <c r="W27"/>
      <c r="X27"/>
      <c r="Y27"/>
      <c r="Z27"/>
      <c r="AA27"/>
      <c r="AB27"/>
      <c r="AC27"/>
      <c r="AD27"/>
      <c r="AE27" s="8" t="str">
        <f t="shared" si="2"/>
        <v>Route 100 à 199 km</v>
      </c>
      <c r="AF27" s="5">
        <v>2.3999999999999998E-3</v>
      </c>
      <c r="AG27" s="6"/>
      <c r="AH27" s="6"/>
      <c r="AI27"/>
      <c r="AJ27"/>
      <c r="AK27"/>
      <c r="AL27"/>
      <c r="AM27"/>
      <c r="AN27"/>
      <c r="AO27"/>
      <c r="AP27"/>
      <c r="AQ27"/>
      <c r="AR27"/>
      <c r="AS27" s="8" t="str">
        <f t="shared" si="0"/>
        <v>Route 100 à 199 km</v>
      </c>
      <c r="AT27" s="5">
        <v>150</v>
      </c>
    </row>
    <row r="28" spans="3:46" x14ac:dyDescent="0.35">
      <c r="C28" s="31" t="s">
        <v>711</v>
      </c>
      <c r="D28" s="5">
        <v>73.8</v>
      </c>
      <c r="E28" s="6"/>
      <c r="F28" s="6"/>
      <c r="Q28" s="8" t="str">
        <f t="shared" si="1"/>
        <v>Route 200 à 399 km</v>
      </c>
      <c r="R28" s="5">
        <v>0.56000000000000005</v>
      </c>
      <c r="S28" s="6"/>
      <c r="T28" s="6"/>
      <c r="U28"/>
      <c r="V28"/>
      <c r="W28"/>
      <c r="X28"/>
      <c r="Y28"/>
      <c r="Z28"/>
      <c r="AA28"/>
      <c r="AB28"/>
      <c r="AC28"/>
      <c r="AD28"/>
      <c r="AE28" s="8" t="str">
        <f t="shared" si="2"/>
        <v>Route 200 à 399 km</v>
      </c>
      <c r="AF28" s="5">
        <v>2.3999999999999998E-3</v>
      </c>
      <c r="AG28" s="6"/>
      <c r="AH28" s="6"/>
      <c r="AI28"/>
      <c r="AJ28"/>
      <c r="AK28"/>
      <c r="AL28"/>
      <c r="AM28"/>
      <c r="AN28"/>
      <c r="AO28"/>
      <c r="AP28"/>
      <c r="AQ28"/>
      <c r="AR28"/>
      <c r="AS28" s="8" t="str">
        <f t="shared" si="0"/>
        <v>Route 200 à 399 km</v>
      </c>
      <c r="AT28" s="5">
        <v>300</v>
      </c>
    </row>
    <row r="29" spans="3:46" x14ac:dyDescent="0.35">
      <c r="C29" s="31" t="s">
        <v>712</v>
      </c>
      <c r="D29" s="5">
        <v>73.8</v>
      </c>
      <c r="E29" s="6"/>
      <c r="F29" s="6"/>
      <c r="Q29" s="8" t="str">
        <f t="shared" si="1"/>
        <v>Route 400 à 599 km</v>
      </c>
      <c r="R29" s="5">
        <v>0.56000000000000005</v>
      </c>
      <c r="S29" s="6"/>
      <c r="T29" s="6"/>
      <c r="U29"/>
      <c r="V29"/>
      <c r="W29"/>
      <c r="X29"/>
      <c r="Y29"/>
      <c r="Z29"/>
      <c r="AA29"/>
      <c r="AB29"/>
      <c r="AC29"/>
      <c r="AD29"/>
      <c r="AE29" s="8" t="str">
        <f t="shared" si="2"/>
        <v>Route 400 à 599 km</v>
      </c>
      <c r="AF29" s="5">
        <v>2.3999999999999998E-3</v>
      </c>
      <c r="AG29" s="6"/>
      <c r="AH29" s="6"/>
      <c r="AI29"/>
      <c r="AJ29"/>
      <c r="AK29"/>
      <c r="AL29"/>
      <c r="AM29"/>
      <c r="AN29"/>
      <c r="AO29"/>
      <c r="AP29"/>
      <c r="AQ29"/>
      <c r="AR29"/>
      <c r="AS29" s="8" t="str">
        <f t="shared" si="0"/>
        <v>Route 400 à 599 km</v>
      </c>
      <c r="AT29" s="5">
        <v>500</v>
      </c>
    </row>
    <row r="30" spans="3:46" x14ac:dyDescent="0.35">
      <c r="C30" s="31" t="s">
        <v>713</v>
      </c>
      <c r="D30" s="5">
        <v>73.8</v>
      </c>
      <c r="E30" s="6"/>
      <c r="F30" s="6"/>
      <c r="Q30" s="8" t="str">
        <f t="shared" si="1"/>
        <v>Route 50 à 99 km</v>
      </c>
      <c r="R30" s="5">
        <v>0.56000000000000005</v>
      </c>
      <c r="S30" s="6"/>
      <c r="T30" s="6"/>
      <c r="U30"/>
      <c r="V30"/>
      <c r="W30"/>
      <c r="X30"/>
      <c r="Y30"/>
      <c r="Z30"/>
      <c r="AA30"/>
      <c r="AB30"/>
      <c r="AC30"/>
      <c r="AD30"/>
      <c r="AE30" s="8" t="str">
        <f t="shared" si="2"/>
        <v>Route 50 à 99 km</v>
      </c>
      <c r="AF30" s="5">
        <v>2.3999999999999998E-3</v>
      </c>
      <c r="AG30" s="6"/>
      <c r="AH30" s="6"/>
      <c r="AI30"/>
      <c r="AJ30"/>
      <c r="AK30"/>
      <c r="AL30"/>
      <c r="AM30"/>
      <c r="AN30"/>
      <c r="AO30"/>
      <c r="AP30"/>
      <c r="AQ30"/>
      <c r="AR30"/>
      <c r="AS30" s="8" t="str">
        <f t="shared" si="0"/>
        <v>Route 50 à 99 km</v>
      </c>
      <c r="AT30" s="5">
        <v>75</v>
      </c>
    </row>
    <row r="31" spans="3:46" x14ac:dyDescent="0.35">
      <c r="C31" s="31" t="s">
        <v>714</v>
      </c>
      <c r="D31" s="5">
        <v>73.8</v>
      </c>
      <c r="E31" s="6"/>
      <c r="F31" s="6"/>
      <c r="Q31" s="8" t="str">
        <f t="shared" si="1"/>
        <v>Route 600 à 1000 km</v>
      </c>
      <c r="R31" s="5">
        <v>0.56000000000000005</v>
      </c>
      <c r="S31" s="6"/>
      <c r="T31" s="6"/>
      <c r="U31"/>
      <c r="V31"/>
      <c r="W31"/>
      <c r="X31"/>
      <c r="Y31"/>
      <c r="Z31"/>
      <c r="AA31"/>
      <c r="AB31"/>
      <c r="AC31"/>
      <c r="AD31"/>
      <c r="AE31" s="8" t="str">
        <f t="shared" si="2"/>
        <v>Route 600 à 1000 km</v>
      </c>
      <c r="AF31" s="5">
        <v>2.3999999999999998E-3</v>
      </c>
      <c r="AG31" s="6"/>
      <c r="AH31" s="6"/>
      <c r="AI31"/>
      <c r="AJ31"/>
      <c r="AK31"/>
      <c r="AL31"/>
      <c r="AM31"/>
      <c r="AN31"/>
      <c r="AO31"/>
      <c r="AP31"/>
      <c r="AQ31"/>
      <c r="AR31"/>
      <c r="AS31" s="8" t="str">
        <f t="shared" si="0"/>
        <v>Route 600 à 1000 km</v>
      </c>
      <c r="AT31" s="5">
        <v>800</v>
      </c>
    </row>
    <row r="32" spans="3:46" x14ac:dyDescent="0.35">
      <c r="C32" s="31" t="s">
        <v>715</v>
      </c>
      <c r="D32" s="5">
        <v>0</v>
      </c>
      <c r="E32" s="6"/>
      <c r="F32" s="6"/>
      <c r="Q32" s="8" t="str">
        <f t="shared" si="1"/>
        <v>Route Vide</v>
      </c>
      <c r="R32" s="5">
        <v>0</v>
      </c>
      <c r="S32" s="6"/>
      <c r="T32" s="6"/>
      <c r="U32"/>
      <c r="V32"/>
      <c r="W32"/>
      <c r="X32"/>
      <c r="Y32"/>
      <c r="Z32"/>
      <c r="AA32"/>
      <c r="AB32"/>
      <c r="AC32"/>
      <c r="AD32"/>
      <c r="AE32" s="8" t="str">
        <f t="shared" si="2"/>
        <v>Route Vide</v>
      </c>
      <c r="AF32" s="5">
        <v>0</v>
      </c>
      <c r="AG32" s="6"/>
      <c r="AH32" s="6"/>
      <c r="AI32"/>
      <c r="AJ32"/>
      <c r="AK32"/>
      <c r="AL32"/>
      <c r="AM32"/>
      <c r="AN32"/>
      <c r="AO32"/>
      <c r="AP32"/>
      <c r="AQ32"/>
      <c r="AR32"/>
      <c r="AS32" s="8" t="str">
        <f t="shared" si="0"/>
        <v>Route Vide</v>
      </c>
      <c r="AT32" s="5">
        <v>0</v>
      </c>
    </row>
    <row r="33" spans="3:46" x14ac:dyDescent="0.35">
      <c r="C33" s="31" t="s">
        <v>716</v>
      </c>
      <c r="D33" s="5">
        <v>0</v>
      </c>
      <c r="E33" s="6"/>
      <c r="F33" s="6"/>
      <c r="Q33" s="8" t="str">
        <f t="shared" si="1"/>
        <v>Vide &gt;1000 km</v>
      </c>
      <c r="R33" s="5">
        <v>0</v>
      </c>
      <c r="S33" s="6"/>
      <c r="T33" s="6"/>
      <c r="U33"/>
      <c r="V33"/>
      <c r="W33"/>
      <c r="X33"/>
      <c r="Y33"/>
      <c r="Z33"/>
      <c r="AA33"/>
      <c r="AB33"/>
      <c r="AC33"/>
      <c r="AD33"/>
      <c r="AE33" s="8" t="str">
        <f t="shared" si="2"/>
        <v>Vide &gt;1000 km</v>
      </c>
      <c r="AF33" s="5">
        <v>0</v>
      </c>
      <c r="AG33" s="6"/>
      <c r="AH33" s="6"/>
      <c r="AI33"/>
      <c r="AJ33"/>
      <c r="AK33"/>
      <c r="AL33"/>
      <c r="AM33"/>
      <c r="AN33"/>
      <c r="AO33"/>
      <c r="AP33"/>
      <c r="AQ33"/>
      <c r="AR33"/>
      <c r="AS33" s="8" t="str">
        <f t="shared" si="0"/>
        <v>Vide &gt;1000 km</v>
      </c>
      <c r="AT33" s="5">
        <v>0</v>
      </c>
    </row>
    <row r="34" spans="3:46" x14ac:dyDescent="0.35">
      <c r="C34" s="31" t="s">
        <v>717</v>
      </c>
      <c r="D34" s="5">
        <v>0</v>
      </c>
      <c r="E34" s="6"/>
      <c r="F34" s="6"/>
      <c r="Q34" s="8" t="str">
        <f t="shared" si="1"/>
        <v>Vide 0 km</v>
      </c>
      <c r="R34" s="5">
        <v>0</v>
      </c>
      <c r="S34" s="6"/>
      <c r="T34" s="6"/>
      <c r="U34"/>
      <c r="V34"/>
      <c r="W34"/>
      <c r="X34"/>
      <c r="Y34"/>
      <c r="Z34"/>
      <c r="AA34"/>
      <c r="AB34"/>
      <c r="AC34"/>
      <c r="AD34"/>
      <c r="AE34" s="8" t="str">
        <f t="shared" si="2"/>
        <v>Vide 0 km</v>
      </c>
      <c r="AF34" s="5">
        <v>0</v>
      </c>
      <c r="AG34" s="6"/>
      <c r="AH34" s="6"/>
      <c r="AI34"/>
      <c r="AJ34"/>
      <c r="AK34"/>
      <c r="AL34"/>
      <c r="AM34"/>
      <c r="AN34"/>
      <c r="AO34"/>
      <c r="AP34"/>
      <c r="AQ34"/>
      <c r="AR34"/>
      <c r="AS34" s="8" t="str">
        <f t="shared" si="0"/>
        <v>Vide 0 km</v>
      </c>
      <c r="AT34" s="5">
        <v>0</v>
      </c>
    </row>
    <row r="35" spans="3:46" x14ac:dyDescent="0.35">
      <c r="C35" s="31" t="s">
        <v>718</v>
      </c>
      <c r="D35" s="5">
        <v>0</v>
      </c>
      <c r="E35" s="6"/>
      <c r="F35" s="6"/>
      <c r="Q35" s="8" t="str">
        <f t="shared" si="1"/>
        <v>Vide 1 à 49 km</v>
      </c>
      <c r="R35" s="5">
        <v>0</v>
      </c>
      <c r="S35" s="6"/>
      <c r="T35" s="6"/>
      <c r="U35"/>
      <c r="V35"/>
      <c r="W35"/>
      <c r="X35"/>
      <c r="Y35"/>
      <c r="Z35"/>
      <c r="AA35"/>
      <c r="AB35"/>
      <c r="AC35"/>
      <c r="AD35"/>
      <c r="AE35" s="8" t="str">
        <f t="shared" si="2"/>
        <v>Vide 1 à 49 km</v>
      </c>
      <c r="AF35" s="5">
        <v>0</v>
      </c>
      <c r="AG35" s="6"/>
      <c r="AH35" s="6"/>
      <c r="AI35"/>
      <c r="AJ35"/>
      <c r="AK35"/>
      <c r="AL35"/>
      <c r="AM35"/>
      <c r="AN35"/>
      <c r="AO35"/>
      <c r="AP35"/>
      <c r="AQ35"/>
      <c r="AR35"/>
      <c r="AS35" s="8" t="str">
        <f t="shared" si="0"/>
        <v>Vide 1 à 49 km</v>
      </c>
      <c r="AT35" s="5">
        <v>0</v>
      </c>
    </row>
    <row r="36" spans="3:46" x14ac:dyDescent="0.35">
      <c r="C36" s="31" t="s">
        <v>719</v>
      </c>
      <c r="D36" s="5">
        <v>0</v>
      </c>
      <c r="E36" s="6"/>
      <c r="F36" s="6"/>
      <c r="Q36" s="8" t="str">
        <f t="shared" si="1"/>
        <v>Vide 100 à 199 km</v>
      </c>
      <c r="R36" s="5">
        <v>0</v>
      </c>
      <c r="S36" s="6"/>
      <c r="T36" s="6"/>
      <c r="U36"/>
      <c r="V36"/>
      <c r="W36"/>
      <c r="X36"/>
      <c r="Y36"/>
      <c r="Z36"/>
      <c r="AA36"/>
      <c r="AB36"/>
      <c r="AC36"/>
      <c r="AD36"/>
      <c r="AE36" s="8" t="str">
        <f t="shared" si="2"/>
        <v>Vide 100 à 199 km</v>
      </c>
      <c r="AF36" s="5">
        <v>0</v>
      </c>
      <c r="AG36" s="6"/>
      <c r="AH36" s="6"/>
      <c r="AI36"/>
      <c r="AJ36"/>
      <c r="AK36"/>
      <c r="AL36"/>
      <c r="AM36"/>
      <c r="AN36"/>
      <c r="AO36"/>
      <c r="AP36"/>
      <c r="AQ36"/>
      <c r="AR36"/>
      <c r="AS36" s="8" t="str">
        <f t="shared" si="0"/>
        <v>Vide 100 à 199 km</v>
      </c>
      <c r="AT36" s="5">
        <v>0</v>
      </c>
    </row>
    <row r="37" spans="3:46" x14ac:dyDescent="0.35">
      <c r="C37" s="31" t="s">
        <v>720</v>
      </c>
      <c r="D37" s="5">
        <v>0</v>
      </c>
      <c r="E37" s="6"/>
      <c r="F37" s="6"/>
      <c r="Q37" s="8" t="str">
        <f t="shared" si="1"/>
        <v>Vide 200 à 399 km</v>
      </c>
      <c r="R37" s="5">
        <v>0</v>
      </c>
      <c r="S37" s="6"/>
      <c r="T37" s="6"/>
      <c r="U37"/>
      <c r="V37"/>
      <c r="W37"/>
      <c r="X37"/>
      <c r="Y37"/>
      <c r="Z37"/>
      <c r="AA37"/>
      <c r="AB37"/>
      <c r="AC37"/>
      <c r="AD37"/>
      <c r="AE37" s="8" t="str">
        <f t="shared" si="2"/>
        <v>Vide 200 à 399 km</v>
      </c>
      <c r="AF37" s="5">
        <v>0</v>
      </c>
      <c r="AG37" s="6"/>
      <c r="AH37" s="6"/>
      <c r="AI37"/>
      <c r="AJ37"/>
      <c r="AK37"/>
      <c r="AL37"/>
      <c r="AM37"/>
      <c r="AN37"/>
      <c r="AO37"/>
      <c r="AP37"/>
      <c r="AQ37"/>
      <c r="AR37"/>
      <c r="AS37" s="8" t="str">
        <f t="shared" si="0"/>
        <v>Vide 200 à 399 km</v>
      </c>
      <c r="AT37" s="5">
        <v>0</v>
      </c>
    </row>
    <row r="38" spans="3:46" x14ac:dyDescent="0.35">
      <c r="C38" s="31" t="s">
        <v>721</v>
      </c>
      <c r="D38" s="5">
        <v>0</v>
      </c>
      <c r="E38" s="6"/>
      <c r="F38" s="6"/>
      <c r="Q38" s="8" t="str">
        <f t="shared" si="1"/>
        <v>Vide 400 à 599 km</v>
      </c>
      <c r="R38" s="5">
        <v>0</v>
      </c>
      <c r="S38" s="6"/>
      <c r="T38" s="6"/>
      <c r="U38"/>
      <c r="V38"/>
      <c r="W38"/>
      <c r="X38"/>
      <c r="Y38"/>
      <c r="Z38"/>
      <c r="AA38"/>
      <c r="AB38"/>
      <c r="AC38"/>
      <c r="AD38"/>
      <c r="AE38" s="8" t="str">
        <f t="shared" si="2"/>
        <v>Vide 400 à 599 km</v>
      </c>
      <c r="AF38" s="5">
        <v>0</v>
      </c>
      <c r="AG38" s="6"/>
      <c r="AH38" s="6"/>
      <c r="AI38"/>
      <c r="AJ38"/>
      <c r="AK38"/>
      <c r="AL38"/>
      <c r="AM38"/>
      <c r="AN38"/>
      <c r="AO38"/>
      <c r="AP38"/>
      <c r="AQ38"/>
      <c r="AR38"/>
      <c r="AS38" s="8" t="str">
        <f t="shared" si="0"/>
        <v>Vide 400 à 599 km</v>
      </c>
      <c r="AT38" s="5">
        <v>0</v>
      </c>
    </row>
    <row r="39" spans="3:46" x14ac:dyDescent="0.35">
      <c r="C39" s="31" t="s">
        <v>722</v>
      </c>
      <c r="D39" s="5">
        <v>0</v>
      </c>
      <c r="E39" s="6"/>
      <c r="F39" s="6"/>
      <c r="Q39" s="8" t="str">
        <f t="shared" si="1"/>
        <v>Vide 50 à 99 km</v>
      </c>
      <c r="R39" s="5">
        <v>0</v>
      </c>
      <c r="S39" s="6"/>
      <c r="T39" s="6"/>
      <c r="U39"/>
      <c r="V39"/>
      <c r="W39"/>
      <c r="X39"/>
      <c r="Y39"/>
      <c r="Z39"/>
      <c r="AA39"/>
      <c r="AB39"/>
      <c r="AC39"/>
      <c r="AD39"/>
      <c r="AE39" s="8" t="str">
        <f t="shared" si="2"/>
        <v>Vide 50 à 99 km</v>
      </c>
      <c r="AF39" s="5">
        <v>0</v>
      </c>
      <c r="AG39" s="6"/>
      <c r="AH39" s="6"/>
      <c r="AI39"/>
      <c r="AJ39"/>
      <c r="AK39"/>
      <c r="AL39"/>
      <c r="AM39"/>
      <c r="AN39"/>
      <c r="AO39"/>
      <c r="AP39"/>
      <c r="AQ39"/>
      <c r="AR39"/>
      <c r="AS39" s="8" t="str">
        <f t="shared" si="0"/>
        <v>Vide 50 à 99 km</v>
      </c>
      <c r="AT39" s="5">
        <v>0</v>
      </c>
    </row>
    <row r="40" spans="3:46" x14ac:dyDescent="0.35">
      <c r="C40" s="31" t="s">
        <v>723</v>
      </c>
      <c r="D40" s="5">
        <v>0</v>
      </c>
      <c r="E40" s="6"/>
      <c r="F40" s="6"/>
      <c r="Q40" s="8" t="str">
        <f t="shared" si="1"/>
        <v>Vide 600 à 1000 km</v>
      </c>
      <c r="R40" s="5">
        <v>0</v>
      </c>
      <c r="S40" s="6"/>
      <c r="T40" s="6"/>
      <c r="U40"/>
      <c r="V40"/>
      <c r="W40"/>
      <c r="X40"/>
      <c r="Y40"/>
      <c r="Z40"/>
      <c r="AA40"/>
      <c r="AB40"/>
      <c r="AC40"/>
      <c r="AD40"/>
      <c r="AE40" s="8" t="str">
        <f t="shared" si="2"/>
        <v>Vide 600 à 1000 km</v>
      </c>
      <c r="AF40" s="5">
        <v>0</v>
      </c>
      <c r="AG40" s="6"/>
      <c r="AH40" s="6"/>
      <c r="AI40"/>
      <c r="AJ40"/>
      <c r="AK40"/>
      <c r="AL40"/>
      <c r="AM40"/>
      <c r="AN40"/>
      <c r="AO40"/>
      <c r="AP40"/>
      <c r="AQ40"/>
      <c r="AR40"/>
      <c r="AS40" s="8" t="str">
        <f t="shared" si="0"/>
        <v>Vide 600 à 1000 km</v>
      </c>
      <c r="AT40" s="5">
        <v>0</v>
      </c>
    </row>
    <row r="41" spans="3:46" x14ac:dyDescent="0.35">
      <c r="C41" s="31" t="s">
        <v>406</v>
      </c>
      <c r="D41" s="5">
        <v>0</v>
      </c>
      <c r="E41" s="6"/>
      <c r="F41" s="6"/>
      <c r="Q41" s="8" t="str">
        <f t="shared" si="1"/>
        <v>Vide Vide</v>
      </c>
      <c r="R41" s="5">
        <v>0</v>
      </c>
      <c r="S41" s="6"/>
      <c r="T41" s="6"/>
      <c r="U41"/>
      <c r="V41"/>
      <c r="W41"/>
      <c r="X41"/>
      <c r="Y41"/>
      <c r="Z41"/>
      <c r="AA41"/>
      <c r="AB41"/>
      <c r="AC41"/>
      <c r="AD41"/>
      <c r="AE41" s="8" t="str">
        <f t="shared" si="2"/>
        <v>Vide Vide</v>
      </c>
      <c r="AF41" s="5">
        <v>0</v>
      </c>
      <c r="AG41" s="6"/>
      <c r="AH41" s="6"/>
      <c r="AI41"/>
      <c r="AJ41"/>
      <c r="AK41"/>
      <c r="AL41"/>
      <c r="AM41"/>
      <c r="AN41"/>
      <c r="AO41"/>
      <c r="AP41"/>
      <c r="AQ41"/>
      <c r="AR41"/>
      <c r="AS41" s="8" t="str">
        <f t="shared" si="0"/>
        <v>Vide Vide</v>
      </c>
      <c r="AT41" s="5">
        <v>0</v>
      </c>
    </row>
    <row r="42" spans="3:46" x14ac:dyDescent="0.35">
      <c r="C42" s="31"/>
      <c r="D42" s="5"/>
      <c r="E42" s="6"/>
      <c r="F42" s="6"/>
      <c r="AS42" s="8"/>
      <c r="AT42" s="5"/>
    </row>
    <row r="43" spans="3:46" x14ac:dyDescent="0.35">
      <c r="C43" s="31"/>
      <c r="D43" s="5"/>
      <c r="E43" s="6"/>
      <c r="F43" s="6"/>
    </row>
    <row r="44" spans="3:46" x14ac:dyDescent="0.35">
      <c r="C44" s="31"/>
      <c r="D44" s="5"/>
      <c r="E44" s="6"/>
      <c r="F44" s="6"/>
    </row>
    <row r="45" spans="3:46" x14ac:dyDescent="0.35">
      <c r="C45" s="31"/>
      <c r="D45" s="5"/>
      <c r="E45" s="6"/>
      <c r="F45" s="6"/>
    </row>
    <row r="46" spans="3:46" x14ac:dyDescent="0.35">
      <c r="C46" s="31"/>
      <c r="D46" s="5"/>
      <c r="E46" s="6"/>
      <c r="F46" s="6"/>
    </row>
    <row r="47" spans="3:46" x14ac:dyDescent="0.35">
      <c r="C47" s="31"/>
      <c r="D47" s="5"/>
      <c r="E47" s="6"/>
      <c r="F47" s="6"/>
    </row>
    <row r="48" spans="3:46" x14ac:dyDescent="0.35">
      <c r="C48" s="31"/>
      <c r="D48" s="5"/>
      <c r="E48" s="6"/>
      <c r="F48" s="6"/>
    </row>
    <row r="49" spans="3:6" x14ac:dyDescent="0.35">
      <c r="C49" s="31"/>
      <c r="D49" s="5"/>
      <c r="E49" s="6"/>
      <c r="F49" s="6"/>
    </row>
    <row r="50" spans="3:6" x14ac:dyDescent="0.35">
      <c r="C50" s="6"/>
      <c r="D50" s="18"/>
      <c r="E50" s="18"/>
      <c r="F50" s="18"/>
    </row>
    <row r="51" spans="3:6" x14ac:dyDescent="0.35">
      <c r="C51" s="6"/>
    </row>
    <row r="52" spans="3:6" x14ac:dyDescent="0.35">
      <c r="C52" s="6"/>
    </row>
    <row r="53" spans="3:6" x14ac:dyDescent="0.35">
      <c r="C53" s="6"/>
    </row>
    <row r="54" spans="3:6" x14ac:dyDescent="0.35">
      <c r="C54" s="6"/>
    </row>
    <row r="55" spans="3:6" x14ac:dyDescent="0.35">
      <c r="C55" s="6"/>
    </row>
    <row r="56" spans="3:6" x14ac:dyDescent="0.35">
      <c r="C56" s="6"/>
    </row>
    <row r="57" spans="3:6" x14ac:dyDescent="0.35">
      <c r="C57" s="6"/>
    </row>
    <row r="58" spans="3:6" x14ac:dyDescent="0.35">
      <c r="C58" s="6"/>
    </row>
    <row r="59" spans="3:6" x14ac:dyDescent="0.35">
      <c r="C59" s="6"/>
    </row>
    <row r="60" spans="3:6" x14ac:dyDescent="0.35">
      <c r="C60" s="6"/>
    </row>
    <row r="61" spans="3:6" x14ac:dyDescent="0.35">
      <c r="C61" s="6"/>
    </row>
    <row r="62" spans="3:6" x14ac:dyDescent="0.35">
      <c r="C62" s="6"/>
    </row>
    <row r="63" spans="3:6" x14ac:dyDescent="0.35">
      <c r="C63" s="6"/>
    </row>
    <row r="64" spans="3:6" x14ac:dyDescent="0.35">
      <c r="C64" s="6"/>
    </row>
  </sheetData>
  <mergeCells count="4">
    <mergeCell ref="D4:P4"/>
    <mergeCell ref="Q4:AD4"/>
    <mergeCell ref="AE4:AR4"/>
    <mergeCell ref="AS4:AZ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CJ64"/>
  <sheetViews>
    <sheetView topLeftCell="AK1" zoomScale="80" zoomScaleNormal="80" workbookViewId="0">
      <selection activeCell="AE4" sqref="AE4:AR19"/>
    </sheetView>
  </sheetViews>
  <sheetFormatPr baseColWidth="10" defaultRowHeight="14.5" x14ac:dyDescent="0.35"/>
  <cols>
    <col min="3" max="3" width="23.26953125" customWidth="1"/>
    <col min="17" max="17" width="15.453125" customWidth="1"/>
    <col min="18" max="44" width="10.90625" style="54"/>
    <col min="45" max="45" width="16.6328125" customWidth="1"/>
    <col min="46" max="46" width="13.453125" customWidth="1"/>
  </cols>
  <sheetData>
    <row r="4" spans="1:88" s="51" customFormat="1" x14ac:dyDescent="0.35">
      <c r="A4" s="90"/>
      <c r="B4" s="91"/>
      <c r="C4" s="91"/>
      <c r="D4" s="135" t="s">
        <v>638</v>
      </c>
      <c r="E4" s="135"/>
      <c r="F4" s="135"/>
      <c r="G4" s="135"/>
      <c r="H4" s="135"/>
      <c r="I4" s="135"/>
      <c r="J4" s="135"/>
      <c r="K4" s="135"/>
      <c r="L4" s="135"/>
      <c r="M4" s="135"/>
      <c r="N4" s="135"/>
      <c r="O4" s="135"/>
      <c r="P4" s="135"/>
      <c r="Q4" s="137" t="s">
        <v>639</v>
      </c>
      <c r="R4" s="138"/>
      <c r="S4" s="138"/>
      <c r="T4" s="138"/>
      <c r="U4" s="138"/>
      <c r="V4" s="138"/>
      <c r="W4" s="138"/>
      <c r="X4" s="138"/>
      <c r="Y4" s="138"/>
      <c r="Z4" s="138"/>
      <c r="AA4" s="138"/>
      <c r="AB4" s="138"/>
      <c r="AC4" s="138"/>
      <c r="AD4" s="139"/>
      <c r="AE4" s="140" t="s">
        <v>640</v>
      </c>
      <c r="AF4" s="141"/>
      <c r="AG4" s="141"/>
      <c r="AH4" s="141"/>
      <c r="AI4" s="141"/>
      <c r="AJ4" s="141"/>
      <c r="AK4" s="141"/>
      <c r="AL4" s="141"/>
      <c r="AM4" s="141"/>
      <c r="AN4" s="141"/>
      <c r="AO4" s="141"/>
      <c r="AP4" s="141"/>
      <c r="AQ4" s="141"/>
      <c r="AR4" s="142"/>
      <c r="AS4" s="136" t="s">
        <v>641</v>
      </c>
      <c r="AT4" s="136"/>
      <c r="AU4" s="136"/>
      <c r="AV4" s="136"/>
      <c r="AW4" s="136"/>
      <c r="AX4" s="136"/>
      <c r="AY4" s="136"/>
      <c r="AZ4" s="136"/>
      <c r="BA4" s="93"/>
      <c r="BB4" s="92"/>
      <c r="BC4" s="92"/>
      <c r="BD4" s="92"/>
      <c r="BE4" s="92"/>
      <c r="BF4" s="92"/>
      <c r="BG4" s="92"/>
      <c r="BH4" s="92"/>
      <c r="BI4" s="93"/>
      <c r="BJ4" s="92"/>
      <c r="BK4" s="92"/>
      <c r="BL4" s="92"/>
      <c r="BM4" s="92"/>
      <c r="BN4" s="92"/>
      <c r="BO4" s="92"/>
      <c r="BP4" s="93"/>
      <c r="BQ4" s="92"/>
      <c r="BR4" s="92"/>
      <c r="BS4" s="92"/>
      <c r="BT4" s="92"/>
      <c r="BU4" s="92"/>
      <c r="BV4" s="92"/>
      <c r="BW4" s="93"/>
      <c r="BX4" s="92"/>
      <c r="BY4" s="92"/>
      <c r="BZ4" s="92"/>
      <c r="CA4" s="92"/>
      <c r="CB4" s="92"/>
      <c r="CC4" s="92"/>
      <c r="CD4" s="93"/>
      <c r="CE4" s="92"/>
      <c r="CF4" s="92"/>
      <c r="CG4" s="92"/>
      <c r="CH4" s="92"/>
      <c r="CI4" s="92"/>
      <c r="CJ4" s="92"/>
    </row>
    <row r="5" spans="1:88" s="10" customFormat="1" ht="68.5" customHeight="1" x14ac:dyDescent="0.35">
      <c r="A5" s="89" t="s">
        <v>123</v>
      </c>
      <c r="B5" s="88" t="s">
        <v>67</v>
      </c>
      <c r="C5" s="88" t="s">
        <v>63</v>
      </c>
      <c r="D5" s="88" t="s">
        <v>687</v>
      </c>
      <c r="E5" s="88" t="s">
        <v>626</v>
      </c>
      <c r="F5" s="88" t="s">
        <v>675</v>
      </c>
      <c r="G5" s="88" t="s">
        <v>628</v>
      </c>
      <c r="H5" s="88" t="s">
        <v>676</v>
      </c>
      <c r="I5" s="88" t="s">
        <v>630</v>
      </c>
      <c r="J5" s="88" t="s">
        <v>677</v>
      </c>
      <c r="K5" s="88" t="s">
        <v>627</v>
      </c>
      <c r="L5" s="88" t="s">
        <v>678</v>
      </c>
      <c r="M5" s="88" t="s">
        <v>629</v>
      </c>
      <c r="N5" s="88" t="s">
        <v>679</v>
      </c>
      <c r="O5" s="88" t="s">
        <v>631</v>
      </c>
      <c r="P5" s="88" t="s">
        <v>680</v>
      </c>
      <c r="Q5" s="88"/>
      <c r="R5" s="88" t="s">
        <v>687</v>
      </c>
      <c r="S5" s="88" t="s">
        <v>626</v>
      </c>
      <c r="T5" s="88" t="s">
        <v>675</v>
      </c>
      <c r="U5" s="88" t="s">
        <v>628</v>
      </c>
      <c r="V5" s="88" t="s">
        <v>676</v>
      </c>
      <c r="W5" s="88" t="s">
        <v>630</v>
      </c>
      <c r="X5" s="88" t="s">
        <v>677</v>
      </c>
      <c r="Y5" s="88" t="s">
        <v>627</v>
      </c>
      <c r="Z5" s="88" t="s">
        <v>678</v>
      </c>
      <c r="AA5" s="88" t="s">
        <v>629</v>
      </c>
      <c r="AB5" s="88" t="s">
        <v>679</v>
      </c>
      <c r="AC5" s="88" t="s">
        <v>631</v>
      </c>
      <c r="AD5" s="88" t="s">
        <v>680</v>
      </c>
      <c r="AE5" s="88"/>
      <c r="AF5" s="88" t="s">
        <v>687</v>
      </c>
      <c r="AG5" s="88" t="s">
        <v>626</v>
      </c>
      <c r="AH5" s="88" t="s">
        <v>675</v>
      </c>
      <c r="AI5" s="88" t="s">
        <v>628</v>
      </c>
      <c r="AJ5" s="88" t="s">
        <v>676</v>
      </c>
      <c r="AK5" s="88" t="s">
        <v>630</v>
      </c>
      <c r="AL5" s="88" t="s">
        <v>677</v>
      </c>
      <c r="AM5" s="88" t="s">
        <v>627</v>
      </c>
      <c r="AN5" s="88" t="s">
        <v>678</v>
      </c>
      <c r="AO5" s="88" t="s">
        <v>629</v>
      </c>
      <c r="AP5" s="88" t="s">
        <v>679</v>
      </c>
      <c r="AQ5" s="88" t="s">
        <v>631</v>
      </c>
      <c r="AR5" s="88" t="s">
        <v>680</v>
      </c>
      <c r="AS5" s="68" t="s">
        <v>681</v>
      </c>
      <c r="AT5" s="68" t="s">
        <v>682</v>
      </c>
      <c r="AU5" s="94" t="s">
        <v>626</v>
      </c>
      <c r="AV5" s="88" t="s">
        <v>675</v>
      </c>
      <c r="AW5" s="88" t="s">
        <v>628</v>
      </c>
      <c r="AX5" s="88" t="s">
        <v>676</v>
      </c>
      <c r="AY5" s="88" t="s">
        <v>630</v>
      </c>
      <c r="AZ5" s="88" t="s">
        <v>677</v>
      </c>
      <c r="BA5" s="88" t="s">
        <v>627</v>
      </c>
      <c r="BB5" s="88" t="s">
        <v>678</v>
      </c>
      <c r="BC5" s="88" t="s">
        <v>629</v>
      </c>
      <c r="BD5" s="88" t="s">
        <v>679</v>
      </c>
      <c r="BE5" s="88" t="s">
        <v>631</v>
      </c>
      <c r="BF5" s="88" t="s">
        <v>680</v>
      </c>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row>
    <row r="6" spans="1:88" x14ac:dyDescent="0.35">
      <c r="A6" t="s">
        <v>592</v>
      </c>
      <c r="B6" s="64" t="s">
        <v>68</v>
      </c>
      <c r="C6" s="31" t="s">
        <v>724</v>
      </c>
      <c r="D6" s="5">
        <v>53</v>
      </c>
      <c r="E6" s="95" t="str">
        <f>Masque_de_saisie!N7&amp;" "&amp;Masque_de_saisie!N8</f>
        <v>Route 400 à 599 km</v>
      </c>
      <c r="F6" s="103">
        <f>VLOOKUP(E6,C6:D41,2)</f>
        <v>73.8</v>
      </c>
      <c r="G6" s="95" t="str">
        <f>Masque_de_saisie!N16&amp;" "&amp;Masque_de_saisie!N17</f>
        <v>Route 50 à 99 km</v>
      </c>
      <c r="H6" s="103">
        <f>VLOOKUP(G6,C6:D41,2)</f>
        <v>73.8</v>
      </c>
      <c r="I6" s="5" t="str">
        <f>Masque_de_saisie!N25&amp;" "&amp;Masque_de_saisie!N26</f>
        <v>Route 1 à 49 km</v>
      </c>
      <c r="J6" s="103">
        <f>VLOOKUP(I6,C6:D41,2)</f>
        <v>73.8</v>
      </c>
      <c r="K6" s="5" t="str">
        <f>Masque_de_saisie!N11&amp;" "&amp;Masque_de_saisie!N12</f>
        <v>Rail 200 à 399 km</v>
      </c>
      <c r="L6" s="103">
        <f>VLOOKUP(K6,C6:D41,2)</f>
        <v>30</v>
      </c>
      <c r="M6" s="5" t="str">
        <f>Masque_de_saisie!N20&amp;" "&amp;Masque_de_saisie!N21</f>
        <v>Rail 400 à 599 km</v>
      </c>
      <c r="N6" s="103">
        <f>VLOOKUP(M6,C6:D41,2)</f>
        <v>20</v>
      </c>
      <c r="O6" s="8" t="str">
        <f>Masque_de_saisie!N29&amp;" "&amp;Masque_de_saisie!N30</f>
        <v>Route 100 à 199 km</v>
      </c>
      <c r="P6" s="103">
        <f>VLOOKUP(O6,C6:D41,2)</f>
        <v>73.8</v>
      </c>
      <c r="Q6" s="8" t="str">
        <f>C6</f>
        <v>Fluvial &gt;1000 km</v>
      </c>
      <c r="R6" s="5">
        <v>0.56999999999999995</v>
      </c>
      <c r="S6" s="95"/>
      <c r="T6" s="95"/>
      <c r="U6" s="95" t="str">
        <f>Masque_de_saisie!U10&amp;" "&amp;Masque_de_saisie!U11</f>
        <v xml:space="preserve"> </v>
      </c>
      <c r="V6" s="30" t="e">
        <f>VLOOKUP(U6,#REF!,2)</f>
        <v>#REF!</v>
      </c>
      <c r="W6" s="5" t="str">
        <f>Masque_de_saisie!U19&amp;" "&amp;Masque_de_saisie!U20</f>
        <v xml:space="preserve"> </v>
      </c>
      <c r="X6" s="30" t="e">
        <f>VLOOKUP(W6,#REF!,2)</f>
        <v>#REF!</v>
      </c>
      <c r="Y6" s="5" t="str">
        <f>Masque_de_saisie!U28&amp;" "&amp;Masque_de_saisie!U29</f>
        <v xml:space="preserve"> </v>
      </c>
      <c r="Z6" s="30" t="e">
        <f>VLOOKUP(Y6,#REF!,2)</f>
        <v>#REF!</v>
      </c>
      <c r="AA6" s="5" t="str">
        <f>Masque_de_saisie!U14&amp;" "&amp;Masque_de_saisie!U15</f>
        <v xml:space="preserve"> </v>
      </c>
      <c r="AB6" s="30" t="e">
        <f>VLOOKUP(AA6,#REF!,2)</f>
        <v>#REF!</v>
      </c>
      <c r="AC6" s="8" t="str">
        <f>Masque_de_saisie!U23&amp;" "&amp;Masque_de_saisie!U24</f>
        <v xml:space="preserve"> </v>
      </c>
      <c r="AD6" s="30" t="e">
        <f>VLOOKUP(AC6,#REF!,2)</f>
        <v>#REF!</v>
      </c>
      <c r="AE6" s="8" t="str">
        <f>Q6</f>
        <v>Fluvial &gt;1000 km</v>
      </c>
      <c r="AF6" s="5">
        <v>3.5999999999999999E-3</v>
      </c>
      <c r="AG6" s="95"/>
      <c r="AH6" s="95"/>
      <c r="AI6" s="95" t="str">
        <f>Masque_de_saisie!AH10&amp;" "&amp;Masque_de_saisie!AH11</f>
        <v xml:space="preserve"> </v>
      </c>
      <c r="AJ6" s="30" t="e">
        <f>VLOOKUP(AI6,#REF!,2)</f>
        <v>#REF!</v>
      </c>
      <c r="AK6" s="5" t="str">
        <f>Masque_de_saisie!AH19&amp;" "&amp;Masque_de_saisie!AH20</f>
        <v xml:space="preserve"> </v>
      </c>
      <c r="AL6" s="30" t="e">
        <f>VLOOKUP(AK6,#REF!,2)</f>
        <v>#REF!</v>
      </c>
      <c r="AM6" s="5" t="str">
        <f>Masque_de_saisie!AH28&amp;" "&amp;Masque_de_saisie!AH29</f>
        <v xml:space="preserve"> </v>
      </c>
      <c r="AN6" s="30" t="e">
        <f>VLOOKUP(AM6,#REF!,2)</f>
        <v>#REF!</v>
      </c>
      <c r="AO6" s="5" t="str">
        <f>Masque_de_saisie!AH14&amp;" "&amp;Masque_de_saisie!AH15</f>
        <v xml:space="preserve"> </v>
      </c>
      <c r="AP6" s="30" t="e">
        <f>VLOOKUP(AO6,#REF!,2)</f>
        <v>#REF!</v>
      </c>
      <c r="AQ6" s="8" t="str">
        <f>Masque_de_saisie!AH23&amp;" "&amp;Masque_de_saisie!AH24</f>
        <v xml:space="preserve"> </v>
      </c>
      <c r="AR6" s="30" t="e">
        <f>VLOOKUP(AQ6,#REF!,2)</f>
        <v>#REF!</v>
      </c>
      <c r="AS6" s="8" t="str">
        <f t="shared" ref="AS6:AS41" si="0">C6</f>
        <v>Fluvial &gt;1000 km</v>
      </c>
      <c r="AT6" s="5">
        <v>1000</v>
      </c>
      <c r="AU6" s="5" t="str">
        <f>E6</f>
        <v>Route 400 à 599 km</v>
      </c>
      <c r="AV6" s="30">
        <f>VLOOKUP(AU6,AS6:AT41,2)</f>
        <v>500</v>
      </c>
      <c r="AW6" s="5" t="str">
        <f>G6</f>
        <v>Route 50 à 99 km</v>
      </c>
      <c r="AX6" s="30">
        <f>VLOOKUP(AW6,AS6:AT41,2)</f>
        <v>75</v>
      </c>
      <c r="AY6" s="5" t="str">
        <f>I6</f>
        <v>Route 1 à 49 km</v>
      </c>
      <c r="AZ6" s="30">
        <f>VLOOKUP(AY6,AS6:AT41,2)</f>
        <v>25</v>
      </c>
      <c r="BA6" s="5" t="str">
        <f>K6</f>
        <v>Rail 200 à 399 km</v>
      </c>
      <c r="BB6" s="30">
        <f>VLOOKUP(BA6,AS6:AT41,2)</f>
        <v>300</v>
      </c>
      <c r="BC6" s="5" t="str">
        <f>M6</f>
        <v>Rail 400 à 599 km</v>
      </c>
      <c r="BD6" s="30">
        <f>VLOOKUP(BC6,AS6:AT41,2)</f>
        <v>500</v>
      </c>
      <c r="BE6" s="5" t="str">
        <f>O6</f>
        <v>Route 100 à 199 km</v>
      </c>
      <c r="BF6" s="30">
        <f>VLOOKUP(BE6,AS6:AT41,2)</f>
        <v>150</v>
      </c>
    </row>
    <row r="7" spans="1:88" x14ac:dyDescent="0.35">
      <c r="A7" s="64" t="s">
        <v>124</v>
      </c>
      <c r="B7" s="64" t="s">
        <v>69</v>
      </c>
      <c r="C7" s="31" t="s">
        <v>725</v>
      </c>
      <c r="D7" s="5">
        <v>0</v>
      </c>
      <c r="E7" s="6"/>
      <c r="F7" s="6"/>
      <c r="Q7" s="8" t="str">
        <f t="shared" ref="Q7:Q41" si="1">C7</f>
        <v>Fluvial 0 km</v>
      </c>
      <c r="R7" s="5">
        <v>0</v>
      </c>
      <c r="S7" s="6"/>
      <c r="T7" s="6"/>
      <c r="U7"/>
      <c r="V7"/>
      <c r="W7"/>
      <c r="X7"/>
      <c r="Y7"/>
      <c r="Z7"/>
      <c r="AA7"/>
      <c r="AB7"/>
      <c r="AC7"/>
      <c r="AD7"/>
      <c r="AE7" s="8" t="str">
        <f t="shared" ref="AE7:AE41" si="2">Q7</f>
        <v>Fluvial 0 km</v>
      </c>
      <c r="AF7" s="5">
        <v>0</v>
      </c>
      <c r="AG7" s="6"/>
      <c r="AH7" s="6"/>
      <c r="AI7"/>
      <c r="AJ7"/>
      <c r="AK7"/>
      <c r="AL7"/>
      <c r="AM7"/>
      <c r="AN7"/>
      <c r="AO7"/>
      <c r="AP7"/>
      <c r="AQ7"/>
      <c r="AR7"/>
      <c r="AS7" s="8" t="str">
        <f t="shared" si="0"/>
        <v>Fluvial 0 km</v>
      </c>
      <c r="AT7" s="5">
        <v>25</v>
      </c>
    </row>
    <row r="8" spans="1:88" x14ac:dyDescent="0.35">
      <c r="A8" s="64" t="s">
        <v>125</v>
      </c>
      <c r="B8" s="64" t="s">
        <v>70</v>
      </c>
      <c r="C8" s="31" t="s">
        <v>726</v>
      </c>
      <c r="D8" s="5">
        <v>65</v>
      </c>
      <c r="E8" s="6"/>
      <c r="F8" s="6"/>
      <c r="Q8" s="8" t="str">
        <f t="shared" si="1"/>
        <v>Fluvial 1 à 49 km</v>
      </c>
      <c r="R8" s="5">
        <v>0.56999999999999995</v>
      </c>
      <c r="S8" s="6"/>
      <c r="T8" s="6"/>
      <c r="U8"/>
      <c r="V8"/>
      <c r="W8"/>
      <c r="X8"/>
      <c r="Y8"/>
      <c r="Z8"/>
      <c r="AA8"/>
      <c r="AB8"/>
      <c r="AC8"/>
      <c r="AD8"/>
      <c r="AE8" s="8" t="str">
        <f t="shared" si="2"/>
        <v>Fluvial 1 à 49 km</v>
      </c>
      <c r="AF8" s="5">
        <v>3.5999999999999999E-3</v>
      </c>
      <c r="AG8" s="6"/>
      <c r="AH8" s="6"/>
      <c r="AI8"/>
      <c r="AJ8"/>
      <c r="AK8"/>
      <c r="AL8"/>
      <c r="AM8"/>
      <c r="AN8"/>
      <c r="AO8"/>
      <c r="AP8"/>
      <c r="AQ8"/>
      <c r="AR8"/>
      <c r="AS8" s="8" t="str">
        <f t="shared" si="0"/>
        <v>Fluvial 1 à 49 km</v>
      </c>
      <c r="AT8" s="5"/>
    </row>
    <row r="9" spans="1:88" ht="29" x14ac:dyDescent="0.35">
      <c r="A9" s="64" t="s">
        <v>74</v>
      </c>
      <c r="B9" s="64" t="s">
        <v>72</v>
      </c>
      <c r="C9" s="31" t="s">
        <v>727</v>
      </c>
      <c r="D9" s="5">
        <v>60</v>
      </c>
      <c r="E9" s="6"/>
      <c r="F9" s="6"/>
      <c r="Q9" s="8" t="str">
        <f t="shared" si="1"/>
        <v>Fluvial 100 à 199 km</v>
      </c>
      <c r="R9" s="5">
        <v>0.56999999999999995</v>
      </c>
      <c r="S9" s="6"/>
      <c r="T9" s="6"/>
      <c r="U9"/>
      <c r="V9"/>
      <c r="W9"/>
      <c r="X9"/>
      <c r="Y9"/>
      <c r="Z9"/>
      <c r="AA9"/>
      <c r="AB9"/>
      <c r="AC9"/>
      <c r="AD9"/>
      <c r="AE9" s="8" t="str">
        <f t="shared" si="2"/>
        <v>Fluvial 100 à 199 km</v>
      </c>
      <c r="AF9" s="5">
        <v>3.5999999999999999E-3</v>
      </c>
      <c r="AG9" s="6"/>
      <c r="AH9" s="6"/>
      <c r="AI9"/>
      <c r="AJ9"/>
      <c r="AK9"/>
      <c r="AL9"/>
      <c r="AM9"/>
      <c r="AN9"/>
      <c r="AO9"/>
      <c r="AP9"/>
      <c r="AQ9"/>
      <c r="AR9"/>
      <c r="AS9" s="8" t="str">
        <f t="shared" si="0"/>
        <v>Fluvial 100 à 199 km</v>
      </c>
      <c r="AT9" s="5">
        <v>150</v>
      </c>
    </row>
    <row r="10" spans="1:88" ht="29" x14ac:dyDescent="0.35">
      <c r="A10" s="5"/>
      <c r="B10" s="64" t="s">
        <v>75</v>
      </c>
      <c r="C10" s="31" t="s">
        <v>693</v>
      </c>
      <c r="D10" s="5">
        <v>58</v>
      </c>
      <c r="E10" s="6"/>
      <c r="F10" s="6"/>
      <c r="Q10" s="8" t="str">
        <f t="shared" si="1"/>
        <v>Fluvial 200 à 399 km</v>
      </c>
      <c r="R10" s="5">
        <v>0.56999999999999995</v>
      </c>
      <c r="S10" s="6"/>
      <c r="T10" s="6"/>
      <c r="U10"/>
      <c r="V10"/>
      <c r="W10"/>
      <c r="X10"/>
      <c r="Y10"/>
      <c r="Z10"/>
      <c r="AA10"/>
      <c r="AB10"/>
      <c r="AC10"/>
      <c r="AD10"/>
      <c r="AE10" s="8" t="str">
        <f t="shared" si="2"/>
        <v>Fluvial 200 à 399 km</v>
      </c>
      <c r="AF10" s="5">
        <v>3.5999999999999999E-3</v>
      </c>
      <c r="AG10" s="6"/>
      <c r="AH10" s="6"/>
      <c r="AI10"/>
      <c r="AJ10"/>
      <c r="AK10"/>
      <c r="AL10"/>
      <c r="AM10"/>
      <c r="AN10"/>
      <c r="AO10"/>
      <c r="AP10"/>
      <c r="AQ10"/>
      <c r="AR10"/>
      <c r="AS10" s="8" t="str">
        <f t="shared" si="0"/>
        <v>Fluvial 200 à 399 km</v>
      </c>
      <c r="AT10" s="5">
        <v>300</v>
      </c>
    </row>
    <row r="11" spans="1:88" ht="38.5" customHeight="1" x14ac:dyDescent="0.35">
      <c r="A11" s="5"/>
      <c r="B11" s="64" t="s">
        <v>77</v>
      </c>
      <c r="C11" s="31" t="s">
        <v>694</v>
      </c>
      <c r="D11" s="5">
        <v>55</v>
      </c>
      <c r="E11" s="6"/>
      <c r="F11" s="6"/>
      <c r="Q11" s="8" t="str">
        <f t="shared" si="1"/>
        <v>Fluvial 400 à 599 km</v>
      </c>
      <c r="R11" s="5">
        <v>0.56999999999999995</v>
      </c>
      <c r="S11" s="6"/>
      <c r="T11" s="6"/>
      <c r="U11"/>
      <c r="V11"/>
      <c r="W11"/>
      <c r="X11"/>
      <c r="Y11"/>
      <c r="Z11"/>
      <c r="AA11"/>
      <c r="AB11"/>
      <c r="AC11"/>
      <c r="AD11"/>
      <c r="AE11" s="8" t="str">
        <f t="shared" si="2"/>
        <v>Fluvial 400 à 599 km</v>
      </c>
      <c r="AF11" s="5">
        <v>3.5999999999999999E-3</v>
      </c>
      <c r="AG11" s="6"/>
      <c r="AH11" s="6"/>
      <c r="AI11"/>
      <c r="AJ11"/>
      <c r="AK11"/>
      <c r="AL11"/>
      <c r="AM11"/>
      <c r="AN11"/>
      <c r="AO11"/>
      <c r="AP11"/>
      <c r="AQ11"/>
      <c r="AR11"/>
      <c r="AS11" s="8" t="str">
        <f t="shared" si="0"/>
        <v>Fluvial 400 à 599 km</v>
      </c>
      <c r="AT11" s="5">
        <v>500</v>
      </c>
    </row>
    <row r="12" spans="1:88" x14ac:dyDescent="0.35">
      <c r="A12" s="5"/>
      <c r="B12" s="64" t="s">
        <v>71</v>
      </c>
      <c r="C12" s="31" t="s">
        <v>695</v>
      </c>
      <c r="D12" s="5">
        <v>62</v>
      </c>
      <c r="E12" s="6"/>
      <c r="F12" s="6"/>
      <c r="Q12" s="8" t="str">
        <f t="shared" si="1"/>
        <v>Fluvial 50 à 99 km</v>
      </c>
      <c r="R12" s="5">
        <v>0.56999999999999995</v>
      </c>
      <c r="S12" s="6"/>
      <c r="T12" s="6"/>
      <c r="U12"/>
      <c r="V12"/>
      <c r="W12"/>
      <c r="X12"/>
      <c r="Y12"/>
      <c r="Z12"/>
      <c r="AA12"/>
      <c r="AB12"/>
      <c r="AC12"/>
      <c r="AD12"/>
      <c r="AE12" s="8" t="str">
        <f t="shared" si="2"/>
        <v>Fluvial 50 à 99 km</v>
      </c>
      <c r="AF12" s="5">
        <v>3.5999999999999999E-3</v>
      </c>
      <c r="AG12" s="6"/>
      <c r="AH12" s="6"/>
      <c r="AI12"/>
      <c r="AJ12"/>
      <c r="AK12"/>
      <c r="AL12"/>
      <c r="AM12"/>
      <c r="AN12"/>
      <c r="AO12"/>
      <c r="AP12"/>
      <c r="AQ12"/>
      <c r="AR12"/>
      <c r="AS12" s="8" t="str">
        <f t="shared" si="0"/>
        <v>Fluvial 50 à 99 km</v>
      </c>
      <c r="AT12" s="5">
        <v>75</v>
      </c>
    </row>
    <row r="13" spans="1:88" ht="29" x14ac:dyDescent="0.35">
      <c r="A13" s="5"/>
      <c r="B13" s="64" t="s">
        <v>78</v>
      </c>
      <c r="C13" s="31" t="s">
        <v>696</v>
      </c>
      <c r="D13" s="5">
        <v>53</v>
      </c>
      <c r="E13" s="6"/>
      <c r="F13" s="6"/>
      <c r="Q13" s="8" t="str">
        <f t="shared" si="1"/>
        <v>Fluvial 600 à 1000 km</v>
      </c>
      <c r="R13" s="5">
        <v>0.56999999999999995</v>
      </c>
      <c r="S13" s="6"/>
      <c r="T13" s="6"/>
      <c r="U13"/>
      <c r="V13"/>
      <c r="W13"/>
      <c r="X13"/>
      <c r="Y13"/>
      <c r="Z13"/>
      <c r="AA13"/>
      <c r="AB13"/>
      <c r="AC13"/>
      <c r="AD13"/>
      <c r="AE13" s="8" t="str">
        <f t="shared" si="2"/>
        <v>Fluvial 600 à 1000 km</v>
      </c>
      <c r="AF13" s="5">
        <v>3.5999999999999999E-3</v>
      </c>
      <c r="AG13" s="6"/>
      <c r="AH13" s="6"/>
      <c r="AI13"/>
      <c r="AJ13"/>
      <c r="AK13"/>
      <c r="AL13"/>
      <c r="AM13"/>
      <c r="AN13"/>
      <c r="AO13"/>
      <c r="AP13"/>
      <c r="AQ13"/>
      <c r="AR13"/>
      <c r="AS13" s="8" t="str">
        <f t="shared" si="0"/>
        <v>Fluvial 600 à 1000 km</v>
      </c>
      <c r="AT13" s="5">
        <v>800</v>
      </c>
    </row>
    <row r="14" spans="1:88" x14ac:dyDescent="0.35">
      <c r="A14" s="5"/>
      <c r="B14" s="5" t="s">
        <v>74</v>
      </c>
      <c r="C14" s="31" t="s">
        <v>697</v>
      </c>
      <c r="D14" s="5">
        <v>0</v>
      </c>
      <c r="E14" s="6"/>
      <c r="F14" s="6"/>
      <c r="Q14" s="8" t="str">
        <f t="shared" si="1"/>
        <v>Fluvial Vide</v>
      </c>
      <c r="R14" s="5">
        <v>0</v>
      </c>
      <c r="S14" s="6"/>
      <c r="T14" s="6"/>
      <c r="U14"/>
      <c r="V14"/>
      <c r="W14"/>
      <c r="X14"/>
      <c r="Y14"/>
      <c r="Z14"/>
      <c r="AA14"/>
      <c r="AB14"/>
      <c r="AC14"/>
      <c r="AD14"/>
      <c r="AE14" s="8" t="str">
        <f t="shared" si="2"/>
        <v>Fluvial Vide</v>
      </c>
      <c r="AF14" s="5">
        <v>0</v>
      </c>
      <c r="AG14" s="6"/>
      <c r="AH14" s="6"/>
      <c r="AI14"/>
      <c r="AJ14"/>
      <c r="AK14"/>
      <c r="AL14"/>
      <c r="AM14"/>
      <c r="AN14"/>
      <c r="AO14"/>
      <c r="AP14"/>
      <c r="AQ14"/>
      <c r="AR14"/>
      <c r="AS14" s="8" t="str">
        <f t="shared" si="0"/>
        <v>Fluvial Vide</v>
      </c>
      <c r="AT14" s="5">
        <v>0</v>
      </c>
    </row>
    <row r="15" spans="1:88" x14ac:dyDescent="0.35">
      <c r="C15" s="31" t="s">
        <v>698</v>
      </c>
      <c r="D15" s="5">
        <v>18</v>
      </c>
      <c r="E15" s="6"/>
      <c r="F15" s="6"/>
      <c r="Q15" s="8" t="str">
        <f t="shared" si="1"/>
        <v>Rail &gt;1000 km</v>
      </c>
      <c r="R15" s="5">
        <v>0.13</v>
      </c>
      <c r="S15" s="6"/>
      <c r="T15" s="6"/>
      <c r="U15"/>
      <c r="V15"/>
      <c r="W15"/>
      <c r="X15"/>
      <c r="Y15"/>
      <c r="Z15"/>
      <c r="AA15"/>
      <c r="AB15"/>
      <c r="AC15"/>
      <c r="AD15"/>
      <c r="AE15" s="8" t="str">
        <f t="shared" si="2"/>
        <v>Rail &gt;1000 km</v>
      </c>
      <c r="AF15" s="5">
        <v>1.2E-2</v>
      </c>
      <c r="AG15" s="6"/>
      <c r="AH15" s="6"/>
      <c r="AI15"/>
      <c r="AJ15"/>
      <c r="AK15"/>
      <c r="AL15"/>
      <c r="AM15"/>
      <c r="AN15"/>
      <c r="AO15"/>
      <c r="AP15"/>
      <c r="AQ15"/>
      <c r="AR15"/>
      <c r="AS15" s="8" t="str">
        <f t="shared" si="0"/>
        <v>Rail &gt;1000 km</v>
      </c>
      <c r="AT15" s="5">
        <v>1000</v>
      </c>
    </row>
    <row r="16" spans="1:88" ht="17" customHeight="1" x14ac:dyDescent="0.35">
      <c r="C16" s="31" t="s">
        <v>699</v>
      </c>
      <c r="D16" s="5">
        <v>0</v>
      </c>
      <c r="E16" s="6"/>
      <c r="F16" s="6"/>
      <c r="Q16" s="8" t="str">
        <f t="shared" si="1"/>
        <v>Rail 0 km</v>
      </c>
      <c r="R16" s="5">
        <v>0</v>
      </c>
      <c r="S16" s="6"/>
      <c r="T16" s="6"/>
      <c r="U16"/>
      <c r="V16"/>
      <c r="W16"/>
      <c r="X16"/>
      <c r="Y16"/>
      <c r="Z16"/>
      <c r="AA16"/>
      <c r="AB16"/>
      <c r="AC16"/>
      <c r="AD16"/>
      <c r="AE16" s="8" t="str">
        <f t="shared" si="2"/>
        <v>Rail 0 km</v>
      </c>
      <c r="AF16" s="5">
        <v>0</v>
      </c>
      <c r="AG16" s="6"/>
      <c r="AH16" s="6"/>
      <c r="AI16"/>
      <c r="AJ16"/>
      <c r="AK16"/>
      <c r="AL16"/>
      <c r="AM16"/>
      <c r="AN16"/>
      <c r="AO16"/>
      <c r="AP16"/>
      <c r="AQ16"/>
      <c r="AR16"/>
      <c r="AS16" s="8" t="str">
        <f t="shared" si="0"/>
        <v>Rail 0 km</v>
      </c>
      <c r="AT16" s="5">
        <v>0</v>
      </c>
    </row>
    <row r="17" spans="3:46" x14ac:dyDescent="0.35">
      <c r="C17" s="31" t="s">
        <v>700</v>
      </c>
      <c r="D17" s="5">
        <v>60</v>
      </c>
      <c r="E17" s="6"/>
      <c r="F17" s="6"/>
      <c r="Q17" s="8" t="str">
        <f t="shared" si="1"/>
        <v>Rail 1 à 49 km</v>
      </c>
      <c r="R17" s="5">
        <v>0.4</v>
      </c>
      <c r="S17" s="6"/>
      <c r="T17" s="6"/>
      <c r="U17"/>
      <c r="V17"/>
      <c r="W17"/>
      <c r="X17"/>
      <c r="Y17"/>
      <c r="Z17"/>
      <c r="AA17"/>
      <c r="AB17"/>
      <c r="AC17"/>
      <c r="AD17"/>
      <c r="AE17" s="8" t="str">
        <f t="shared" si="2"/>
        <v>Rail 1 à 49 km</v>
      </c>
      <c r="AF17" s="5">
        <v>1.2E-2</v>
      </c>
      <c r="AG17" s="6"/>
      <c r="AH17" s="6"/>
      <c r="AI17"/>
      <c r="AJ17"/>
      <c r="AK17"/>
      <c r="AL17"/>
      <c r="AM17"/>
      <c r="AN17"/>
      <c r="AO17"/>
      <c r="AP17"/>
      <c r="AQ17"/>
      <c r="AR17"/>
      <c r="AS17" s="8" t="str">
        <f t="shared" si="0"/>
        <v>Rail 1 à 49 km</v>
      </c>
      <c r="AT17" s="5">
        <v>25</v>
      </c>
    </row>
    <row r="18" spans="3:46" x14ac:dyDescent="0.35">
      <c r="C18" s="31" t="s">
        <v>701</v>
      </c>
      <c r="D18" s="5">
        <v>40</v>
      </c>
      <c r="E18" s="6"/>
      <c r="F18" s="6"/>
      <c r="Q18" s="8" t="str">
        <f t="shared" si="1"/>
        <v>Rail 100 à 199 km</v>
      </c>
      <c r="R18" s="5">
        <v>0.25</v>
      </c>
      <c r="S18" s="6"/>
      <c r="T18" s="6"/>
      <c r="U18"/>
      <c r="V18"/>
      <c r="W18"/>
      <c r="X18"/>
      <c r="Y18"/>
      <c r="Z18"/>
      <c r="AA18"/>
      <c r="AB18"/>
      <c r="AC18"/>
      <c r="AD18"/>
      <c r="AE18" s="8" t="str">
        <f t="shared" si="2"/>
        <v>Rail 100 à 199 km</v>
      </c>
      <c r="AF18" s="5">
        <v>1.2E-2</v>
      </c>
      <c r="AG18" s="6"/>
      <c r="AH18" s="6"/>
      <c r="AI18"/>
      <c r="AJ18"/>
      <c r="AK18"/>
      <c r="AL18"/>
      <c r="AM18"/>
      <c r="AN18"/>
      <c r="AO18"/>
      <c r="AP18"/>
      <c r="AQ18"/>
      <c r="AR18"/>
      <c r="AS18" s="8" t="str">
        <f t="shared" si="0"/>
        <v>Rail 100 à 199 km</v>
      </c>
      <c r="AT18" s="5">
        <v>150</v>
      </c>
    </row>
    <row r="19" spans="3:46" x14ac:dyDescent="0.35">
      <c r="C19" s="31" t="s">
        <v>702</v>
      </c>
      <c r="D19" s="5">
        <v>30</v>
      </c>
      <c r="E19" s="6"/>
      <c r="F19" s="6"/>
      <c r="Q19" s="8" t="str">
        <f t="shared" si="1"/>
        <v>Rail 200 à 399 km</v>
      </c>
      <c r="R19" s="5">
        <v>0.2</v>
      </c>
      <c r="S19" s="6"/>
      <c r="T19" s="6"/>
      <c r="U19"/>
      <c r="V19"/>
      <c r="W19"/>
      <c r="X19"/>
      <c r="Y19"/>
      <c r="Z19"/>
      <c r="AA19"/>
      <c r="AB19"/>
      <c r="AC19"/>
      <c r="AD19"/>
      <c r="AE19" s="8" t="str">
        <f t="shared" si="2"/>
        <v>Rail 200 à 399 km</v>
      </c>
      <c r="AF19" s="5">
        <v>1.2E-2</v>
      </c>
      <c r="AG19" s="6"/>
      <c r="AH19" s="6"/>
      <c r="AI19"/>
      <c r="AJ19"/>
      <c r="AK19"/>
      <c r="AL19"/>
      <c r="AM19"/>
      <c r="AN19"/>
      <c r="AO19"/>
      <c r="AP19"/>
      <c r="AQ19"/>
      <c r="AR19"/>
      <c r="AS19" s="8" t="str">
        <f t="shared" si="0"/>
        <v>Rail 200 à 399 km</v>
      </c>
      <c r="AT19" s="5">
        <v>300</v>
      </c>
    </row>
    <row r="20" spans="3:46" x14ac:dyDescent="0.35">
      <c r="C20" s="31" t="s">
        <v>703</v>
      </c>
      <c r="D20" s="5">
        <v>20</v>
      </c>
      <c r="E20" s="6"/>
      <c r="F20" s="6"/>
      <c r="Q20" s="8" t="str">
        <f t="shared" si="1"/>
        <v>Rail 400 à 599 km</v>
      </c>
      <c r="R20" s="5">
        <v>0.14000000000000001</v>
      </c>
      <c r="S20" s="6"/>
      <c r="T20" s="6"/>
      <c r="U20"/>
      <c r="V20"/>
      <c r="W20"/>
      <c r="X20"/>
      <c r="Y20"/>
      <c r="Z20"/>
      <c r="AA20"/>
      <c r="AB20"/>
      <c r="AC20"/>
      <c r="AD20"/>
      <c r="AE20" s="8" t="str">
        <f t="shared" si="2"/>
        <v>Rail 400 à 599 km</v>
      </c>
      <c r="AF20" s="5">
        <v>1.2E-2</v>
      </c>
      <c r="AG20" s="6"/>
      <c r="AH20" s="6"/>
      <c r="AI20"/>
      <c r="AJ20"/>
      <c r="AK20"/>
      <c r="AL20"/>
      <c r="AM20"/>
      <c r="AN20"/>
      <c r="AO20"/>
      <c r="AP20"/>
      <c r="AQ20"/>
      <c r="AR20"/>
      <c r="AS20" s="8" t="str">
        <f t="shared" si="0"/>
        <v>Rail 400 à 599 km</v>
      </c>
      <c r="AT20" s="5">
        <v>500</v>
      </c>
    </row>
    <row r="21" spans="3:46" x14ac:dyDescent="0.35">
      <c r="C21" s="31" t="s">
        <v>704</v>
      </c>
      <c r="D21" s="5">
        <v>50</v>
      </c>
      <c r="E21" s="6"/>
      <c r="F21" s="6"/>
      <c r="Q21" s="8" t="str">
        <f t="shared" si="1"/>
        <v>Rail 50 à 99 km</v>
      </c>
      <c r="R21" s="5">
        <v>0.3</v>
      </c>
      <c r="S21" s="6"/>
      <c r="T21" s="6"/>
      <c r="U21"/>
      <c r="V21"/>
      <c r="W21"/>
      <c r="X21"/>
      <c r="Y21"/>
      <c r="Z21"/>
      <c r="AA21"/>
      <c r="AB21"/>
      <c r="AC21"/>
      <c r="AD21"/>
      <c r="AE21" s="8" t="str">
        <f t="shared" si="2"/>
        <v>Rail 50 à 99 km</v>
      </c>
      <c r="AF21" s="5">
        <v>1.2E-2</v>
      </c>
      <c r="AG21" s="6"/>
      <c r="AH21" s="6"/>
      <c r="AI21"/>
      <c r="AJ21"/>
      <c r="AK21"/>
      <c r="AL21"/>
      <c r="AM21"/>
      <c r="AN21"/>
      <c r="AO21"/>
      <c r="AP21"/>
      <c r="AQ21"/>
      <c r="AR21"/>
      <c r="AS21" s="8" t="str">
        <f t="shared" si="0"/>
        <v>Rail 50 à 99 km</v>
      </c>
      <c r="AT21" s="5">
        <v>75</v>
      </c>
    </row>
    <row r="22" spans="3:46" x14ac:dyDescent="0.35">
      <c r="C22" s="31" t="s">
        <v>705</v>
      </c>
      <c r="D22" s="5">
        <v>18</v>
      </c>
      <c r="E22" s="6"/>
      <c r="F22" s="6"/>
      <c r="Q22" s="8" t="str">
        <f t="shared" si="1"/>
        <v>Rail 600 à 1000 km</v>
      </c>
      <c r="R22" s="5">
        <v>0.13</v>
      </c>
      <c r="S22" s="6"/>
      <c r="T22" s="6"/>
      <c r="U22"/>
      <c r="V22"/>
      <c r="W22"/>
      <c r="X22"/>
      <c r="Y22"/>
      <c r="Z22"/>
      <c r="AA22"/>
      <c r="AB22"/>
      <c r="AC22"/>
      <c r="AD22"/>
      <c r="AE22" s="8" t="str">
        <f t="shared" si="2"/>
        <v>Rail 600 à 1000 km</v>
      </c>
      <c r="AF22" s="5">
        <v>1.2E-2</v>
      </c>
      <c r="AG22" s="6"/>
      <c r="AH22" s="6"/>
      <c r="AI22"/>
      <c r="AJ22"/>
      <c r="AK22"/>
      <c r="AL22"/>
      <c r="AM22"/>
      <c r="AN22"/>
      <c r="AO22"/>
      <c r="AP22"/>
      <c r="AQ22"/>
      <c r="AR22"/>
      <c r="AS22" s="8" t="str">
        <f t="shared" si="0"/>
        <v>Rail 600 à 1000 km</v>
      </c>
      <c r="AT22" s="5">
        <v>800</v>
      </c>
    </row>
    <row r="23" spans="3:46" x14ac:dyDescent="0.35">
      <c r="C23" s="31" t="s">
        <v>706</v>
      </c>
      <c r="D23" s="5">
        <v>0</v>
      </c>
      <c r="E23" s="6"/>
      <c r="F23" s="6"/>
      <c r="Q23" s="8" t="str">
        <f t="shared" si="1"/>
        <v>Rail Vide</v>
      </c>
      <c r="R23" s="5">
        <v>0</v>
      </c>
      <c r="S23" s="6"/>
      <c r="T23" s="6"/>
      <c r="U23"/>
      <c r="V23"/>
      <c r="W23"/>
      <c r="X23"/>
      <c r="Y23"/>
      <c r="Z23"/>
      <c r="AA23"/>
      <c r="AB23"/>
      <c r="AC23"/>
      <c r="AD23"/>
      <c r="AE23" s="8" t="str">
        <f t="shared" si="2"/>
        <v>Rail Vide</v>
      </c>
      <c r="AF23" s="5">
        <v>0</v>
      </c>
      <c r="AG23" s="6"/>
      <c r="AH23" s="6"/>
      <c r="AI23"/>
      <c r="AJ23"/>
      <c r="AK23"/>
      <c r="AL23"/>
      <c r="AM23"/>
      <c r="AN23"/>
      <c r="AO23"/>
      <c r="AP23"/>
      <c r="AQ23"/>
      <c r="AR23"/>
      <c r="AS23" s="8" t="str">
        <f t="shared" si="0"/>
        <v>Rail Vide</v>
      </c>
      <c r="AT23" s="5">
        <v>0</v>
      </c>
    </row>
    <row r="24" spans="3:46" x14ac:dyDescent="0.35">
      <c r="C24" s="31" t="s">
        <v>707</v>
      </c>
      <c r="D24" s="5">
        <v>73.8</v>
      </c>
      <c r="E24" s="6"/>
      <c r="F24" s="6"/>
      <c r="Q24" s="8" t="str">
        <f t="shared" si="1"/>
        <v>Route &gt;1000 km</v>
      </c>
      <c r="R24" s="5">
        <v>0.56000000000000005</v>
      </c>
      <c r="S24" s="6"/>
      <c r="T24" s="6"/>
      <c r="U24"/>
      <c r="V24"/>
      <c r="W24"/>
      <c r="X24"/>
      <c r="Y24"/>
      <c r="Z24"/>
      <c r="AA24"/>
      <c r="AB24"/>
      <c r="AC24"/>
      <c r="AD24"/>
      <c r="AE24" s="8" t="str">
        <f t="shared" si="2"/>
        <v>Route &gt;1000 km</v>
      </c>
      <c r="AF24" s="5">
        <v>2.3999999999999998E-3</v>
      </c>
      <c r="AG24" s="6"/>
      <c r="AH24" s="6"/>
      <c r="AI24"/>
      <c r="AJ24"/>
      <c r="AK24"/>
      <c r="AL24"/>
      <c r="AM24"/>
      <c r="AN24"/>
      <c r="AO24"/>
      <c r="AP24"/>
      <c r="AQ24"/>
      <c r="AR24"/>
      <c r="AS24" s="8" t="str">
        <f t="shared" si="0"/>
        <v>Route &gt;1000 km</v>
      </c>
      <c r="AT24" s="5">
        <v>1000</v>
      </c>
    </row>
    <row r="25" spans="3:46" ht="20" customHeight="1" x14ac:dyDescent="0.35">
      <c r="C25" s="31" t="s">
        <v>708</v>
      </c>
      <c r="D25" s="5">
        <v>0</v>
      </c>
      <c r="E25" s="6"/>
      <c r="F25" s="6"/>
      <c r="Q25" s="8" t="str">
        <f t="shared" si="1"/>
        <v>Route 0 km</v>
      </c>
      <c r="R25" s="5">
        <v>0</v>
      </c>
      <c r="S25" s="6"/>
      <c r="T25" s="6"/>
      <c r="U25"/>
      <c r="V25"/>
      <c r="W25"/>
      <c r="X25"/>
      <c r="Y25"/>
      <c r="Z25"/>
      <c r="AA25"/>
      <c r="AB25"/>
      <c r="AC25"/>
      <c r="AD25"/>
      <c r="AE25" s="8" t="str">
        <f t="shared" si="2"/>
        <v>Route 0 km</v>
      </c>
      <c r="AF25" s="5">
        <v>0</v>
      </c>
      <c r="AG25" s="6"/>
      <c r="AH25" s="6"/>
      <c r="AI25"/>
      <c r="AJ25"/>
      <c r="AK25"/>
      <c r="AL25"/>
      <c r="AM25"/>
      <c r="AN25"/>
      <c r="AO25"/>
      <c r="AP25"/>
      <c r="AQ25"/>
      <c r="AR25"/>
      <c r="AS25" s="8" t="str">
        <f t="shared" si="0"/>
        <v>Route 0 km</v>
      </c>
      <c r="AT25" s="5">
        <v>0</v>
      </c>
    </row>
    <row r="26" spans="3:46" x14ac:dyDescent="0.35">
      <c r="C26" s="31" t="s">
        <v>709</v>
      </c>
      <c r="D26" s="5">
        <v>73.8</v>
      </c>
      <c r="E26" s="6"/>
      <c r="F26" s="6"/>
      <c r="Q26" s="8" t="str">
        <f t="shared" si="1"/>
        <v>Route 1 à 49 km</v>
      </c>
      <c r="R26" s="5">
        <v>0.56000000000000005</v>
      </c>
      <c r="S26" s="6"/>
      <c r="T26" s="6"/>
      <c r="U26"/>
      <c r="V26"/>
      <c r="W26"/>
      <c r="X26"/>
      <c r="Y26"/>
      <c r="Z26"/>
      <c r="AA26"/>
      <c r="AB26"/>
      <c r="AC26"/>
      <c r="AD26"/>
      <c r="AE26" s="8" t="str">
        <f t="shared" si="2"/>
        <v>Route 1 à 49 km</v>
      </c>
      <c r="AF26" s="5">
        <v>2.3999999999999998E-3</v>
      </c>
      <c r="AG26" s="6"/>
      <c r="AH26" s="6"/>
      <c r="AI26"/>
      <c r="AJ26"/>
      <c r="AK26"/>
      <c r="AL26"/>
      <c r="AM26"/>
      <c r="AN26"/>
      <c r="AO26"/>
      <c r="AP26"/>
      <c r="AQ26"/>
      <c r="AR26"/>
      <c r="AS26" s="8" t="str">
        <f t="shared" si="0"/>
        <v>Route 1 à 49 km</v>
      </c>
      <c r="AT26" s="5">
        <v>25</v>
      </c>
    </row>
    <row r="27" spans="3:46" x14ac:dyDescent="0.35">
      <c r="C27" s="31" t="s">
        <v>710</v>
      </c>
      <c r="D27" s="5">
        <v>73.8</v>
      </c>
      <c r="E27" s="6"/>
      <c r="F27" s="6"/>
      <c r="Q27" s="8" t="str">
        <f t="shared" si="1"/>
        <v>Route 100 à 199 km</v>
      </c>
      <c r="R27" s="5">
        <v>0.56000000000000005</v>
      </c>
      <c r="S27" s="6"/>
      <c r="T27" s="6"/>
      <c r="U27"/>
      <c r="V27"/>
      <c r="W27"/>
      <c r="X27"/>
      <c r="Y27"/>
      <c r="Z27"/>
      <c r="AA27"/>
      <c r="AB27"/>
      <c r="AC27"/>
      <c r="AD27"/>
      <c r="AE27" s="8" t="str">
        <f t="shared" si="2"/>
        <v>Route 100 à 199 km</v>
      </c>
      <c r="AF27" s="5">
        <v>2.3999999999999998E-3</v>
      </c>
      <c r="AG27" s="6"/>
      <c r="AH27" s="6"/>
      <c r="AI27"/>
      <c r="AJ27"/>
      <c r="AK27"/>
      <c r="AL27"/>
      <c r="AM27"/>
      <c r="AN27"/>
      <c r="AO27"/>
      <c r="AP27"/>
      <c r="AQ27"/>
      <c r="AR27"/>
      <c r="AS27" s="8" t="str">
        <f t="shared" si="0"/>
        <v>Route 100 à 199 km</v>
      </c>
      <c r="AT27" s="5">
        <v>150</v>
      </c>
    </row>
    <row r="28" spans="3:46" x14ac:dyDescent="0.35">
      <c r="C28" s="31" t="s">
        <v>711</v>
      </c>
      <c r="D28" s="5">
        <v>73.8</v>
      </c>
      <c r="E28" s="6"/>
      <c r="F28" s="6"/>
      <c r="Q28" s="8" t="str">
        <f t="shared" si="1"/>
        <v>Route 200 à 399 km</v>
      </c>
      <c r="R28" s="5">
        <v>0.56000000000000005</v>
      </c>
      <c r="S28" s="6"/>
      <c r="T28" s="6"/>
      <c r="U28"/>
      <c r="V28"/>
      <c r="W28"/>
      <c r="X28"/>
      <c r="Y28"/>
      <c r="Z28"/>
      <c r="AA28"/>
      <c r="AB28"/>
      <c r="AC28"/>
      <c r="AD28"/>
      <c r="AE28" s="8" t="str">
        <f t="shared" si="2"/>
        <v>Route 200 à 399 km</v>
      </c>
      <c r="AF28" s="5">
        <v>2.3999999999999998E-3</v>
      </c>
      <c r="AG28" s="6"/>
      <c r="AH28" s="6"/>
      <c r="AI28"/>
      <c r="AJ28"/>
      <c r="AK28"/>
      <c r="AL28"/>
      <c r="AM28"/>
      <c r="AN28"/>
      <c r="AO28"/>
      <c r="AP28"/>
      <c r="AQ28"/>
      <c r="AR28"/>
      <c r="AS28" s="8" t="str">
        <f t="shared" si="0"/>
        <v>Route 200 à 399 km</v>
      </c>
      <c r="AT28" s="5">
        <v>300</v>
      </c>
    </row>
    <row r="29" spans="3:46" x14ac:dyDescent="0.35">
      <c r="C29" s="31" t="s">
        <v>712</v>
      </c>
      <c r="D29" s="5">
        <v>73.8</v>
      </c>
      <c r="E29" s="6"/>
      <c r="F29" s="6"/>
      <c r="Q29" s="8" t="str">
        <f t="shared" si="1"/>
        <v>Route 400 à 599 km</v>
      </c>
      <c r="R29" s="5">
        <v>0.56000000000000005</v>
      </c>
      <c r="S29" s="6"/>
      <c r="T29" s="6"/>
      <c r="U29"/>
      <c r="V29"/>
      <c r="W29"/>
      <c r="X29"/>
      <c r="Y29"/>
      <c r="Z29"/>
      <c r="AA29"/>
      <c r="AB29"/>
      <c r="AC29"/>
      <c r="AD29"/>
      <c r="AE29" s="8" t="str">
        <f t="shared" si="2"/>
        <v>Route 400 à 599 km</v>
      </c>
      <c r="AF29" s="5">
        <v>2.3999999999999998E-3</v>
      </c>
      <c r="AG29" s="6"/>
      <c r="AH29" s="6"/>
      <c r="AI29"/>
      <c r="AJ29"/>
      <c r="AK29"/>
      <c r="AL29"/>
      <c r="AM29"/>
      <c r="AN29"/>
      <c r="AO29"/>
      <c r="AP29"/>
      <c r="AQ29"/>
      <c r="AR29"/>
      <c r="AS29" s="8" t="str">
        <f t="shared" si="0"/>
        <v>Route 400 à 599 km</v>
      </c>
      <c r="AT29" s="5">
        <v>500</v>
      </c>
    </row>
    <row r="30" spans="3:46" x14ac:dyDescent="0.35">
      <c r="C30" s="31" t="s">
        <v>713</v>
      </c>
      <c r="D30" s="5">
        <v>73.8</v>
      </c>
      <c r="E30" s="6"/>
      <c r="F30" s="6"/>
      <c r="Q30" s="8" t="str">
        <f t="shared" si="1"/>
        <v>Route 50 à 99 km</v>
      </c>
      <c r="R30" s="5">
        <v>0.56000000000000005</v>
      </c>
      <c r="S30" s="6"/>
      <c r="T30" s="6"/>
      <c r="U30"/>
      <c r="V30"/>
      <c r="W30"/>
      <c r="X30"/>
      <c r="Y30"/>
      <c r="Z30"/>
      <c r="AA30"/>
      <c r="AB30"/>
      <c r="AC30"/>
      <c r="AD30"/>
      <c r="AE30" s="8" t="str">
        <f t="shared" si="2"/>
        <v>Route 50 à 99 km</v>
      </c>
      <c r="AF30" s="5">
        <v>2.3999999999999998E-3</v>
      </c>
      <c r="AG30" s="6"/>
      <c r="AH30" s="6"/>
      <c r="AI30"/>
      <c r="AJ30"/>
      <c r="AK30"/>
      <c r="AL30"/>
      <c r="AM30"/>
      <c r="AN30"/>
      <c r="AO30"/>
      <c r="AP30"/>
      <c r="AQ30"/>
      <c r="AR30"/>
      <c r="AS30" s="8" t="str">
        <f t="shared" si="0"/>
        <v>Route 50 à 99 km</v>
      </c>
      <c r="AT30" s="5">
        <v>75</v>
      </c>
    </row>
    <row r="31" spans="3:46" x14ac:dyDescent="0.35">
      <c r="C31" s="31" t="s">
        <v>714</v>
      </c>
      <c r="D31" s="5">
        <v>73.8</v>
      </c>
      <c r="E31" s="6"/>
      <c r="F31" s="6"/>
      <c r="Q31" s="8" t="str">
        <f t="shared" si="1"/>
        <v>Route 600 à 1000 km</v>
      </c>
      <c r="R31" s="5">
        <v>0.56000000000000005</v>
      </c>
      <c r="S31" s="6"/>
      <c r="T31" s="6"/>
      <c r="U31"/>
      <c r="V31"/>
      <c r="W31"/>
      <c r="X31"/>
      <c r="Y31"/>
      <c r="Z31"/>
      <c r="AA31"/>
      <c r="AB31"/>
      <c r="AC31"/>
      <c r="AD31"/>
      <c r="AE31" s="8" t="str">
        <f t="shared" si="2"/>
        <v>Route 600 à 1000 km</v>
      </c>
      <c r="AF31" s="5">
        <v>2.3999999999999998E-3</v>
      </c>
      <c r="AG31" s="6"/>
      <c r="AH31" s="6"/>
      <c r="AI31"/>
      <c r="AJ31"/>
      <c r="AK31"/>
      <c r="AL31"/>
      <c r="AM31"/>
      <c r="AN31"/>
      <c r="AO31"/>
      <c r="AP31"/>
      <c r="AQ31"/>
      <c r="AR31"/>
      <c r="AS31" s="8" t="str">
        <f t="shared" si="0"/>
        <v>Route 600 à 1000 km</v>
      </c>
      <c r="AT31" s="5">
        <v>800</v>
      </c>
    </row>
    <row r="32" spans="3:46" x14ac:dyDescent="0.35">
      <c r="C32" s="31" t="s">
        <v>715</v>
      </c>
      <c r="D32" s="5">
        <v>0</v>
      </c>
      <c r="E32" s="6"/>
      <c r="F32" s="6"/>
      <c r="Q32" s="8" t="str">
        <f t="shared" si="1"/>
        <v>Route Vide</v>
      </c>
      <c r="R32" s="5">
        <v>0</v>
      </c>
      <c r="S32" s="6"/>
      <c r="T32" s="6"/>
      <c r="U32"/>
      <c r="V32"/>
      <c r="W32"/>
      <c r="X32"/>
      <c r="Y32"/>
      <c r="Z32"/>
      <c r="AA32"/>
      <c r="AB32"/>
      <c r="AC32"/>
      <c r="AD32"/>
      <c r="AE32" s="8" t="str">
        <f t="shared" si="2"/>
        <v>Route Vide</v>
      </c>
      <c r="AF32" s="5">
        <v>0</v>
      </c>
      <c r="AG32" s="6"/>
      <c r="AH32" s="6"/>
      <c r="AI32"/>
      <c r="AJ32"/>
      <c r="AK32"/>
      <c r="AL32"/>
      <c r="AM32"/>
      <c r="AN32"/>
      <c r="AO32"/>
      <c r="AP32"/>
      <c r="AQ32"/>
      <c r="AR32"/>
      <c r="AS32" s="8" t="str">
        <f t="shared" si="0"/>
        <v>Route Vide</v>
      </c>
      <c r="AT32" s="5">
        <v>0</v>
      </c>
    </row>
    <row r="33" spans="3:46" x14ac:dyDescent="0.35">
      <c r="C33" s="31" t="s">
        <v>716</v>
      </c>
      <c r="D33" s="5">
        <v>0</v>
      </c>
      <c r="E33" s="6"/>
      <c r="F33" s="6"/>
      <c r="Q33" s="8" t="str">
        <f t="shared" si="1"/>
        <v>Vide &gt;1000 km</v>
      </c>
      <c r="R33" s="5">
        <v>0</v>
      </c>
      <c r="S33" s="6"/>
      <c r="T33" s="6"/>
      <c r="U33"/>
      <c r="V33"/>
      <c r="W33"/>
      <c r="X33"/>
      <c r="Y33"/>
      <c r="Z33"/>
      <c r="AA33"/>
      <c r="AB33"/>
      <c r="AC33"/>
      <c r="AD33"/>
      <c r="AE33" s="8" t="str">
        <f t="shared" si="2"/>
        <v>Vide &gt;1000 km</v>
      </c>
      <c r="AF33" s="5">
        <v>0</v>
      </c>
      <c r="AG33" s="6"/>
      <c r="AH33" s="6"/>
      <c r="AI33"/>
      <c r="AJ33"/>
      <c r="AK33"/>
      <c r="AL33"/>
      <c r="AM33"/>
      <c r="AN33"/>
      <c r="AO33"/>
      <c r="AP33"/>
      <c r="AQ33"/>
      <c r="AR33"/>
      <c r="AS33" s="8" t="str">
        <f t="shared" si="0"/>
        <v>Vide &gt;1000 km</v>
      </c>
      <c r="AT33" s="5">
        <v>0</v>
      </c>
    </row>
    <row r="34" spans="3:46" x14ac:dyDescent="0.35">
      <c r="C34" s="31" t="s">
        <v>717</v>
      </c>
      <c r="D34" s="5">
        <v>0</v>
      </c>
      <c r="E34" s="6"/>
      <c r="F34" s="6"/>
      <c r="Q34" s="8" t="str">
        <f t="shared" si="1"/>
        <v>Vide 0 km</v>
      </c>
      <c r="R34" s="5">
        <v>0</v>
      </c>
      <c r="S34" s="6"/>
      <c r="T34" s="6"/>
      <c r="U34"/>
      <c r="V34"/>
      <c r="W34"/>
      <c r="X34"/>
      <c r="Y34"/>
      <c r="Z34"/>
      <c r="AA34"/>
      <c r="AB34"/>
      <c r="AC34"/>
      <c r="AD34"/>
      <c r="AE34" s="8" t="str">
        <f t="shared" si="2"/>
        <v>Vide 0 km</v>
      </c>
      <c r="AF34" s="5">
        <v>0</v>
      </c>
      <c r="AG34" s="6"/>
      <c r="AH34" s="6"/>
      <c r="AI34"/>
      <c r="AJ34"/>
      <c r="AK34"/>
      <c r="AL34"/>
      <c r="AM34"/>
      <c r="AN34"/>
      <c r="AO34"/>
      <c r="AP34"/>
      <c r="AQ34"/>
      <c r="AR34"/>
      <c r="AS34" s="8" t="str">
        <f t="shared" si="0"/>
        <v>Vide 0 km</v>
      </c>
      <c r="AT34" s="5">
        <v>0</v>
      </c>
    </row>
    <row r="35" spans="3:46" x14ac:dyDescent="0.35">
      <c r="C35" s="31" t="s">
        <v>718</v>
      </c>
      <c r="D35" s="5">
        <v>0</v>
      </c>
      <c r="E35" s="6"/>
      <c r="F35" s="6"/>
      <c r="Q35" s="8" t="str">
        <f t="shared" si="1"/>
        <v>Vide 1 à 49 km</v>
      </c>
      <c r="R35" s="5">
        <v>0</v>
      </c>
      <c r="S35" s="6"/>
      <c r="T35" s="6"/>
      <c r="U35"/>
      <c r="V35"/>
      <c r="W35"/>
      <c r="X35"/>
      <c r="Y35"/>
      <c r="Z35"/>
      <c r="AA35"/>
      <c r="AB35"/>
      <c r="AC35"/>
      <c r="AD35"/>
      <c r="AE35" s="8" t="str">
        <f t="shared" si="2"/>
        <v>Vide 1 à 49 km</v>
      </c>
      <c r="AF35" s="5">
        <v>0</v>
      </c>
      <c r="AG35" s="6"/>
      <c r="AH35" s="6"/>
      <c r="AI35"/>
      <c r="AJ35"/>
      <c r="AK35"/>
      <c r="AL35"/>
      <c r="AM35"/>
      <c r="AN35"/>
      <c r="AO35"/>
      <c r="AP35"/>
      <c r="AQ35"/>
      <c r="AR35"/>
      <c r="AS35" s="8" t="str">
        <f t="shared" si="0"/>
        <v>Vide 1 à 49 km</v>
      </c>
      <c r="AT35" s="5">
        <v>0</v>
      </c>
    </row>
    <row r="36" spans="3:46" x14ac:dyDescent="0.35">
      <c r="C36" s="31" t="s">
        <v>719</v>
      </c>
      <c r="D36" s="5">
        <v>0</v>
      </c>
      <c r="E36" s="6"/>
      <c r="F36" s="6"/>
      <c r="Q36" s="8" t="str">
        <f t="shared" si="1"/>
        <v>Vide 100 à 199 km</v>
      </c>
      <c r="R36" s="5">
        <v>0</v>
      </c>
      <c r="S36" s="6"/>
      <c r="T36" s="6"/>
      <c r="U36"/>
      <c r="V36"/>
      <c r="W36"/>
      <c r="X36"/>
      <c r="Y36"/>
      <c r="Z36"/>
      <c r="AA36"/>
      <c r="AB36"/>
      <c r="AC36"/>
      <c r="AD36"/>
      <c r="AE36" s="8" t="str">
        <f t="shared" si="2"/>
        <v>Vide 100 à 199 km</v>
      </c>
      <c r="AF36" s="5">
        <v>0</v>
      </c>
      <c r="AG36" s="6"/>
      <c r="AH36" s="6"/>
      <c r="AI36"/>
      <c r="AJ36"/>
      <c r="AK36"/>
      <c r="AL36"/>
      <c r="AM36"/>
      <c r="AN36"/>
      <c r="AO36"/>
      <c r="AP36"/>
      <c r="AQ36"/>
      <c r="AR36"/>
      <c r="AS36" s="8" t="str">
        <f t="shared" si="0"/>
        <v>Vide 100 à 199 km</v>
      </c>
      <c r="AT36" s="5">
        <v>0</v>
      </c>
    </row>
    <row r="37" spans="3:46" x14ac:dyDescent="0.35">
      <c r="C37" s="31" t="s">
        <v>720</v>
      </c>
      <c r="D37" s="5">
        <v>0</v>
      </c>
      <c r="E37" s="6"/>
      <c r="F37" s="6"/>
      <c r="Q37" s="8" t="str">
        <f t="shared" si="1"/>
        <v>Vide 200 à 399 km</v>
      </c>
      <c r="R37" s="5">
        <v>0</v>
      </c>
      <c r="S37" s="6"/>
      <c r="T37" s="6"/>
      <c r="U37"/>
      <c r="V37"/>
      <c r="W37"/>
      <c r="X37"/>
      <c r="Y37"/>
      <c r="Z37"/>
      <c r="AA37"/>
      <c r="AB37"/>
      <c r="AC37"/>
      <c r="AD37"/>
      <c r="AE37" s="8" t="str">
        <f t="shared" si="2"/>
        <v>Vide 200 à 399 km</v>
      </c>
      <c r="AF37" s="5">
        <v>0</v>
      </c>
      <c r="AG37" s="6"/>
      <c r="AH37" s="6"/>
      <c r="AI37"/>
      <c r="AJ37"/>
      <c r="AK37"/>
      <c r="AL37"/>
      <c r="AM37"/>
      <c r="AN37"/>
      <c r="AO37"/>
      <c r="AP37"/>
      <c r="AQ37"/>
      <c r="AR37"/>
      <c r="AS37" s="8" t="str">
        <f t="shared" si="0"/>
        <v>Vide 200 à 399 km</v>
      </c>
      <c r="AT37" s="5">
        <v>0</v>
      </c>
    </row>
    <row r="38" spans="3:46" x14ac:dyDescent="0.35">
      <c r="C38" s="31" t="s">
        <v>721</v>
      </c>
      <c r="D38" s="5">
        <v>0</v>
      </c>
      <c r="E38" s="6"/>
      <c r="F38" s="6"/>
      <c r="Q38" s="8" t="str">
        <f t="shared" si="1"/>
        <v>Vide 400 à 599 km</v>
      </c>
      <c r="R38" s="5">
        <v>0</v>
      </c>
      <c r="S38" s="6"/>
      <c r="T38" s="6"/>
      <c r="U38"/>
      <c r="V38"/>
      <c r="W38"/>
      <c r="X38"/>
      <c r="Y38"/>
      <c r="Z38"/>
      <c r="AA38"/>
      <c r="AB38"/>
      <c r="AC38"/>
      <c r="AD38"/>
      <c r="AE38" s="8" t="str">
        <f t="shared" si="2"/>
        <v>Vide 400 à 599 km</v>
      </c>
      <c r="AF38" s="5">
        <v>0</v>
      </c>
      <c r="AG38" s="6"/>
      <c r="AH38" s="6"/>
      <c r="AI38"/>
      <c r="AJ38"/>
      <c r="AK38"/>
      <c r="AL38"/>
      <c r="AM38"/>
      <c r="AN38"/>
      <c r="AO38"/>
      <c r="AP38"/>
      <c r="AQ38"/>
      <c r="AR38"/>
      <c r="AS38" s="8" t="str">
        <f t="shared" si="0"/>
        <v>Vide 400 à 599 km</v>
      </c>
      <c r="AT38" s="5">
        <v>0</v>
      </c>
    </row>
    <row r="39" spans="3:46" x14ac:dyDescent="0.35">
      <c r="C39" s="31" t="s">
        <v>722</v>
      </c>
      <c r="D39" s="5">
        <v>0</v>
      </c>
      <c r="E39" s="6"/>
      <c r="F39" s="6"/>
      <c r="Q39" s="8" t="str">
        <f t="shared" si="1"/>
        <v>Vide 50 à 99 km</v>
      </c>
      <c r="R39" s="5">
        <v>0</v>
      </c>
      <c r="S39" s="6"/>
      <c r="T39" s="6"/>
      <c r="U39"/>
      <c r="V39"/>
      <c r="W39"/>
      <c r="X39"/>
      <c r="Y39"/>
      <c r="Z39"/>
      <c r="AA39"/>
      <c r="AB39"/>
      <c r="AC39"/>
      <c r="AD39"/>
      <c r="AE39" s="8" t="str">
        <f t="shared" si="2"/>
        <v>Vide 50 à 99 km</v>
      </c>
      <c r="AF39" s="5">
        <v>0</v>
      </c>
      <c r="AG39" s="6"/>
      <c r="AH39" s="6"/>
      <c r="AI39"/>
      <c r="AJ39"/>
      <c r="AK39"/>
      <c r="AL39"/>
      <c r="AM39"/>
      <c r="AN39"/>
      <c r="AO39"/>
      <c r="AP39"/>
      <c r="AQ39"/>
      <c r="AR39"/>
      <c r="AS39" s="8" t="str">
        <f t="shared" si="0"/>
        <v>Vide 50 à 99 km</v>
      </c>
      <c r="AT39" s="5">
        <v>0</v>
      </c>
    </row>
    <row r="40" spans="3:46" x14ac:dyDescent="0.35">
      <c r="C40" s="31" t="s">
        <v>723</v>
      </c>
      <c r="D40" s="5">
        <v>0</v>
      </c>
      <c r="E40" s="6"/>
      <c r="F40" s="6"/>
      <c r="Q40" s="8" t="str">
        <f t="shared" si="1"/>
        <v>Vide 600 à 1000 km</v>
      </c>
      <c r="R40" s="5">
        <v>0</v>
      </c>
      <c r="S40" s="6"/>
      <c r="T40" s="6"/>
      <c r="U40"/>
      <c r="V40"/>
      <c r="W40"/>
      <c r="X40"/>
      <c r="Y40"/>
      <c r="Z40"/>
      <c r="AA40"/>
      <c r="AB40"/>
      <c r="AC40"/>
      <c r="AD40"/>
      <c r="AE40" s="8" t="str">
        <f t="shared" si="2"/>
        <v>Vide 600 à 1000 km</v>
      </c>
      <c r="AF40" s="5">
        <v>0</v>
      </c>
      <c r="AG40" s="6"/>
      <c r="AH40" s="6"/>
      <c r="AI40"/>
      <c r="AJ40"/>
      <c r="AK40"/>
      <c r="AL40"/>
      <c r="AM40"/>
      <c r="AN40"/>
      <c r="AO40"/>
      <c r="AP40"/>
      <c r="AQ40"/>
      <c r="AR40"/>
      <c r="AS40" s="8" t="str">
        <f t="shared" si="0"/>
        <v>Vide 600 à 1000 km</v>
      </c>
      <c r="AT40" s="5">
        <v>0</v>
      </c>
    </row>
    <row r="41" spans="3:46" x14ac:dyDescent="0.35">
      <c r="C41" s="31" t="s">
        <v>406</v>
      </c>
      <c r="D41" s="5">
        <v>0</v>
      </c>
      <c r="E41" s="6"/>
      <c r="F41" s="6"/>
      <c r="Q41" s="8" t="str">
        <f t="shared" si="1"/>
        <v>Vide Vide</v>
      </c>
      <c r="R41" s="5">
        <v>0</v>
      </c>
      <c r="S41" s="6"/>
      <c r="T41" s="6"/>
      <c r="U41"/>
      <c r="V41"/>
      <c r="W41"/>
      <c r="X41"/>
      <c r="Y41"/>
      <c r="Z41"/>
      <c r="AA41"/>
      <c r="AB41"/>
      <c r="AC41"/>
      <c r="AD41"/>
      <c r="AE41" s="8" t="str">
        <f t="shared" si="2"/>
        <v>Vide Vide</v>
      </c>
      <c r="AF41" s="5">
        <v>0</v>
      </c>
      <c r="AG41" s="6"/>
      <c r="AH41" s="6"/>
      <c r="AI41"/>
      <c r="AJ41"/>
      <c r="AK41"/>
      <c r="AL41"/>
      <c r="AM41"/>
      <c r="AN41"/>
      <c r="AO41"/>
      <c r="AP41"/>
      <c r="AQ41"/>
      <c r="AR41"/>
      <c r="AS41" s="8" t="str">
        <f t="shared" si="0"/>
        <v>Vide Vide</v>
      </c>
      <c r="AT41" s="5">
        <v>0</v>
      </c>
    </row>
    <row r="42" spans="3:46" x14ac:dyDescent="0.35">
      <c r="C42" s="31"/>
      <c r="D42" s="5"/>
      <c r="E42" s="6"/>
      <c r="F42" s="6"/>
      <c r="AS42" s="8"/>
      <c r="AT42" s="5"/>
    </row>
    <row r="43" spans="3:46" x14ac:dyDescent="0.35">
      <c r="C43" s="31"/>
      <c r="D43" s="5"/>
      <c r="E43" s="6"/>
      <c r="F43" s="6"/>
    </row>
    <row r="44" spans="3:46" x14ac:dyDescent="0.35">
      <c r="C44" s="31"/>
      <c r="D44" s="5"/>
      <c r="E44" s="6"/>
      <c r="F44" s="6"/>
    </row>
    <row r="45" spans="3:46" x14ac:dyDescent="0.35">
      <c r="C45" s="31"/>
      <c r="D45" s="5"/>
      <c r="E45" s="6"/>
      <c r="F45" s="6"/>
    </row>
    <row r="46" spans="3:46" x14ac:dyDescent="0.35">
      <c r="C46" s="31"/>
      <c r="D46" s="5"/>
      <c r="E46" s="6"/>
      <c r="F46" s="6"/>
    </row>
    <row r="47" spans="3:46" x14ac:dyDescent="0.35">
      <c r="C47" s="31"/>
      <c r="D47" s="5"/>
      <c r="E47" s="6"/>
      <c r="F47" s="6"/>
    </row>
    <row r="48" spans="3:46" x14ac:dyDescent="0.35">
      <c r="C48" s="31"/>
      <c r="D48" s="5"/>
      <c r="E48" s="6"/>
      <c r="F48" s="6"/>
    </row>
    <row r="49" spans="3:6" x14ac:dyDescent="0.35">
      <c r="C49" s="31"/>
      <c r="D49" s="5"/>
      <c r="E49" s="6"/>
      <c r="F49" s="6"/>
    </row>
    <row r="50" spans="3:6" x14ac:dyDescent="0.35">
      <c r="C50" s="6"/>
      <c r="D50" s="18"/>
      <c r="E50" s="18"/>
      <c r="F50" s="18"/>
    </row>
    <row r="51" spans="3:6" x14ac:dyDescent="0.35">
      <c r="C51" s="6"/>
    </row>
    <row r="52" spans="3:6" x14ac:dyDescent="0.35">
      <c r="C52" s="6"/>
    </row>
    <row r="53" spans="3:6" x14ac:dyDescent="0.35">
      <c r="C53" s="6"/>
    </row>
    <row r="54" spans="3:6" x14ac:dyDescent="0.35">
      <c r="C54" s="6"/>
    </row>
    <row r="55" spans="3:6" x14ac:dyDescent="0.35">
      <c r="C55" s="6"/>
    </row>
    <row r="56" spans="3:6" x14ac:dyDescent="0.35">
      <c r="C56" s="6"/>
    </row>
    <row r="57" spans="3:6" x14ac:dyDescent="0.35">
      <c r="C57" s="6"/>
    </row>
    <row r="58" spans="3:6" x14ac:dyDescent="0.35">
      <c r="C58" s="6"/>
    </row>
    <row r="59" spans="3:6" x14ac:dyDescent="0.35">
      <c r="C59" s="6"/>
    </row>
    <row r="60" spans="3:6" x14ac:dyDescent="0.35">
      <c r="C60" s="6"/>
    </row>
    <row r="61" spans="3:6" x14ac:dyDescent="0.35">
      <c r="C61" s="6"/>
    </row>
    <row r="62" spans="3:6" x14ac:dyDescent="0.35">
      <c r="C62" s="6"/>
    </row>
    <row r="63" spans="3:6" x14ac:dyDescent="0.35">
      <c r="C63" s="6"/>
    </row>
    <row r="64" spans="3:6" x14ac:dyDescent="0.35">
      <c r="C64" s="6"/>
    </row>
  </sheetData>
  <mergeCells count="4">
    <mergeCell ref="D4:P4"/>
    <mergeCell ref="Q4:AD4"/>
    <mergeCell ref="AE4:AR4"/>
    <mergeCell ref="AS4:AZ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S318"/>
  <sheetViews>
    <sheetView zoomScale="90" zoomScaleNormal="90" workbookViewId="0">
      <selection activeCell="AE4" sqref="AE4:AR19"/>
    </sheetView>
  </sheetViews>
  <sheetFormatPr baseColWidth="10" defaultRowHeight="14.5" x14ac:dyDescent="0.35"/>
  <cols>
    <col min="1" max="1" width="26.6328125" customWidth="1"/>
    <col min="4" max="4" width="21.36328125" customWidth="1"/>
  </cols>
  <sheetData>
    <row r="3" spans="1:17" s="45" customFormat="1" ht="58" x14ac:dyDescent="0.35">
      <c r="A3" s="3" t="s">
        <v>127</v>
      </c>
      <c r="B3" s="3" t="s">
        <v>130</v>
      </c>
      <c r="D3" s="46"/>
      <c r="E3" s="78" t="s">
        <v>426</v>
      </c>
      <c r="F3" s="50" t="s">
        <v>591</v>
      </c>
      <c r="G3" s="3" t="s">
        <v>429</v>
      </c>
      <c r="H3" s="3" t="s">
        <v>430</v>
      </c>
      <c r="I3" s="3" t="s">
        <v>431</v>
      </c>
      <c r="J3" s="46"/>
      <c r="K3" s="11" t="s">
        <v>665</v>
      </c>
      <c r="L3" s="11" t="s">
        <v>666</v>
      </c>
      <c r="M3" s="11" t="s">
        <v>667</v>
      </c>
      <c r="O3" s="46"/>
      <c r="P3" s="3" t="s">
        <v>427</v>
      </c>
      <c r="Q3" s="3" t="s">
        <v>428</v>
      </c>
    </row>
    <row r="4" spans="1:17" x14ac:dyDescent="0.35">
      <c r="A4" s="5" t="s">
        <v>128</v>
      </c>
      <c r="B4" s="5">
        <v>4.0000000000000001E-3</v>
      </c>
      <c r="D4" s="5" t="s">
        <v>136</v>
      </c>
      <c r="E4" s="5">
        <v>0</v>
      </c>
      <c r="F4" s="5">
        <f>E4*$B$11</f>
        <v>0</v>
      </c>
      <c r="G4" s="5"/>
      <c r="H4" s="5"/>
      <c r="I4" s="5"/>
      <c r="J4" s="5"/>
      <c r="K4" s="5"/>
      <c r="L4" s="5"/>
      <c r="M4" s="5"/>
      <c r="O4" s="5" t="s">
        <v>28</v>
      </c>
      <c r="P4" s="5">
        <v>150</v>
      </c>
      <c r="Q4" s="5">
        <v>150</v>
      </c>
    </row>
    <row r="5" spans="1:17" x14ac:dyDescent="0.35">
      <c r="A5" s="5" t="s">
        <v>129</v>
      </c>
      <c r="B5" s="5">
        <v>8.0000000000000002E-3</v>
      </c>
      <c r="D5" s="5" t="s">
        <v>137</v>
      </c>
      <c r="E5" s="5">
        <v>5695</v>
      </c>
      <c r="F5" s="5">
        <f>E5*$B$11</f>
        <v>85.424999999999997</v>
      </c>
      <c r="G5" s="5">
        <v>300</v>
      </c>
      <c r="H5" s="5"/>
      <c r="I5" s="5"/>
      <c r="J5" s="5"/>
      <c r="K5" s="5"/>
      <c r="L5" s="5"/>
      <c r="M5" s="5"/>
      <c r="O5" s="46" t="s">
        <v>37</v>
      </c>
      <c r="P5" s="5"/>
      <c r="Q5" s="5">
        <v>250</v>
      </c>
    </row>
    <row r="6" spans="1:17" x14ac:dyDescent="0.35">
      <c r="A6" s="5" t="s">
        <v>131</v>
      </c>
      <c r="B6" s="5">
        <v>8.9999999999999993E-3</v>
      </c>
      <c r="D6" s="5" t="s">
        <v>138</v>
      </c>
      <c r="E6" s="5">
        <v>6885</v>
      </c>
      <c r="F6" s="5">
        <f>E6*$B$5</f>
        <v>55.08</v>
      </c>
      <c r="G6" s="5"/>
      <c r="H6" s="5"/>
      <c r="I6" s="5"/>
      <c r="J6" s="5"/>
      <c r="K6" s="5">
        <v>17.5</v>
      </c>
      <c r="L6" s="5"/>
      <c r="M6" s="5"/>
      <c r="O6" s="5" t="s">
        <v>32</v>
      </c>
      <c r="P6" s="5">
        <v>200</v>
      </c>
      <c r="Q6" s="5">
        <v>210</v>
      </c>
    </row>
    <row r="7" spans="1:17" x14ac:dyDescent="0.35">
      <c r="A7" s="5" t="s">
        <v>132</v>
      </c>
      <c r="B7" s="15">
        <v>1.2E-2</v>
      </c>
      <c r="D7" s="5" t="s">
        <v>139</v>
      </c>
      <c r="E7" s="5">
        <v>2126</v>
      </c>
      <c r="F7" s="5">
        <f>E7*$B$11</f>
        <v>31.89</v>
      </c>
      <c r="G7" s="5"/>
      <c r="H7" s="48" t="s">
        <v>432</v>
      </c>
      <c r="I7" s="5">
        <v>3</v>
      </c>
      <c r="J7" s="5"/>
      <c r="K7" s="5"/>
      <c r="L7" s="5"/>
      <c r="M7" s="5"/>
      <c r="O7" s="5" t="s">
        <v>31</v>
      </c>
      <c r="P7" s="5"/>
      <c r="Q7" s="5"/>
    </row>
    <row r="8" spans="1:17" x14ac:dyDescent="0.35">
      <c r="A8" s="5" t="s">
        <v>133</v>
      </c>
      <c r="B8" s="5">
        <v>0.02</v>
      </c>
      <c r="D8" s="5" t="s">
        <v>140</v>
      </c>
      <c r="E8" s="5">
        <v>13601</v>
      </c>
      <c r="F8" s="5">
        <f>E8*$B$10</f>
        <v>68.004999999999995</v>
      </c>
      <c r="G8" s="5"/>
      <c r="H8" s="5"/>
      <c r="I8" s="5">
        <v>22</v>
      </c>
      <c r="J8" s="5" t="s">
        <v>433</v>
      </c>
      <c r="K8" s="5"/>
      <c r="L8" s="5"/>
      <c r="M8" s="5"/>
      <c r="O8" s="44" t="s">
        <v>73</v>
      </c>
      <c r="P8" s="5"/>
      <c r="Q8" s="5"/>
    </row>
    <row r="9" spans="1:17" x14ac:dyDescent="0.35">
      <c r="A9" s="5" t="s">
        <v>134</v>
      </c>
      <c r="B9" s="5">
        <v>0.02</v>
      </c>
      <c r="D9" s="5" t="s">
        <v>141</v>
      </c>
      <c r="E9" s="5">
        <v>17771</v>
      </c>
      <c r="F9" s="5">
        <f>E9*$B$10</f>
        <v>88.855000000000004</v>
      </c>
      <c r="G9" s="5"/>
      <c r="H9" s="5"/>
      <c r="I9" s="5">
        <v>30</v>
      </c>
      <c r="J9" s="5"/>
      <c r="K9" s="5"/>
      <c r="L9" s="5"/>
      <c r="M9" s="5"/>
      <c r="O9" s="44" t="s">
        <v>76</v>
      </c>
      <c r="P9" s="5"/>
      <c r="Q9" s="5"/>
    </row>
    <row r="10" spans="1:17" x14ac:dyDescent="0.35">
      <c r="A10" s="5" t="s">
        <v>135</v>
      </c>
      <c r="B10" s="5">
        <v>5.0000000000000001E-3</v>
      </c>
      <c r="D10" s="5" t="s">
        <v>142</v>
      </c>
      <c r="E10" s="5">
        <v>5095</v>
      </c>
      <c r="F10" s="5">
        <f>E10*$B$11</f>
        <v>76.424999999999997</v>
      </c>
      <c r="G10" s="5"/>
      <c r="H10" s="5" t="s">
        <v>434</v>
      </c>
      <c r="I10" s="5">
        <v>8</v>
      </c>
      <c r="J10" s="5"/>
      <c r="K10" s="5"/>
      <c r="L10" s="5"/>
      <c r="M10" s="5"/>
      <c r="O10" s="44" t="s">
        <v>29</v>
      </c>
      <c r="P10" s="5"/>
      <c r="Q10" s="5"/>
    </row>
    <row r="11" spans="1:17" x14ac:dyDescent="0.35">
      <c r="A11" s="15" t="s">
        <v>425</v>
      </c>
      <c r="B11" s="15">
        <v>1.4999999999999999E-2</v>
      </c>
      <c r="D11" s="5" t="s">
        <v>143</v>
      </c>
      <c r="E11" s="5">
        <v>6540</v>
      </c>
      <c r="F11" s="5">
        <f>E11*$B$5</f>
        <v>52.32</v>
      </c>
      <c r="G11" s="5"/>
      <c r="H11" s="5" t="s">
        <v>435</v>
      </c>
      <c r="I11" s="5">
        <v>11</v>
      </c>
      <c r="J11" s="5"/>
      <c r="K11" s="5">
        <v>17.5</v>
      </c>
      <c r="L11" s="5"/>
      <c r="M11" s="5"/>
      <c r="O11" s="5" t="s">
        <v>33</v>
      </c>
      <c r="P11" s="5"/>
      <c r="Q11" s="5"/>
    </row>
    <row r="12" spans="1:17" x14ac:dyDescent="0.35">
      <c r="A12" s="49" t="s">
        <v>586</v>
      </c>
      <c r="B12" s="49">
        <v>0.02</v>
      </c>
      <c r="D12" s="5" t="s">
        <v>144</v>
      </c>
      <c r="E12" s="5">
        <v>653</v>
      </c>
      <c r="F12" s="5">
        <f>E12*$B$11</f>
        <v>9.7949999999999999</v>
      </c>
      <c r="G12" s="5"/>
      <c r="H12" s="5" t="s">
        <v>436</v>
      </c>
      <c r="I12" s="5">
        <v>1</v>
      </c>
      <c r="J12" s="5"/>
      <c r="K12" s="5"/>
      <c r="L12" s="5"/>
      <c r="M12" s="5"/>
      <c r="O12" s="5" t="s">
        <v>36</v>
      </c>
      <c r="P12" s="5"/>
      <c r="Q12" s="5"/>
    </row>
    <row r="13" spans="1:17" x14ac:dyDescent="0.35">
      <c r="A13" s="49" t="s">
        <v>587</v>
      </c>
      <c r="B13" s="49">
        <v>8.0000000000000002E-3</v>
      </c>
      <c r="D13" s="5" t="s">
        <v>145</v>
      </c>
      <c r="E13" s="5">
        <v>14062</v>
      </c>
      <c r="F13" s="5">
        <f>E13*$B$12</f>
        <v>281.24</v>
      </c>
      <c r="G13" s="5"/>
      <c r="H13" s="5"/>
      <c r="I13" s="5">
        <v>23</v>
      </c>
      <c r="J13" s="5"/>
      <c r="K13" s="5"/>
      <c r="L13" s="5"/>
      <c r="M13" s="5"/>
      <c r="O13" s="5" t="s">
        <v>30</v>
      </c>
      <c r="P13" s="5"/>
      <c r="Q13" s="5"/>
    </row>
    <row r="14" spans="1:17" x14ac:dyDescent="0.35">
      <c r="A14" s="49" t="s">
        <v>588</v>
      </c>
      <c r="B14" s="49">
        <v>8.0000000000000002E-3</v>
      </c>
      <c r="D14" s="5" t="s">
        <v>146</v>
      </c>
      <c r="E14" s="5">
        <v>6191</v>
      </c>
      <c r="F14" s="5">
        <f>E14*$B$5</f>
        <v>49.527999999999999</v>
      </c>
      <c r="G14" s="5"/>
      <c r="H14" s="5" t="s">
        <v>437</v>
      </c>
      <c r="I14" s="5">
        <v>10</v>
      </c>
      <c r="J14" s="5"/>
      <c r="K14" s="5">
        <v>17.5</v>
      </c>
      <c r="L14" s="5"/>
      <c r="M14" s="5"/>
      <c r="O14" s="5" t="s">
        <v>52</v>
      </c>
      <c r="P14" s="5"/>
      <c r="Q14" s="5"/>
    </row>
    <row r="15" spans="1:17" x14ac:dyDescent="0.35">
      <c r="A15" s="49" t="s">
        <v>589</v>
      </c>
      <c r="B15" s="49">
        <v>5.0000000000000001E-3</v>
      </c>
      <c r="D15" s="5" t="s">
        <v>147</v>
      </c>
      <c r="E15" s="5">
        <v>8217</v>
      </c>
      <c r="F15" s="5">
        <f>E15*$B$12</f>
        <v>164.34</v>
      </c>
      <c r="G15" s="5"/>
      <c r="H15" s="5" t="s">
        <v>438</v>
      </c>
      <c r="I15" s="5">
        <v>13</v>
      </c>
      <c r="J15" s="5"/>
      <c r="K15" s="5"/>
      <c r="L15" s="5"/>
      <c r="M15" s="5"/>
      <c r="O15" s="5" t="s">
        <v>47</v>
      </c>
      <c r="P15" s="5"/>
      <c r="Q15" s="5"/>
    </row>
    <row r="16" spans="1:17" x14ac:dyDescent="0.35">
      <c r="A16" s="49" t="s">
        <v>590</v>
      </c>
      <c r="B16" s="49">
        <v>0.02</v>
      </c>
      <c r="D16" s="5" t="s">
        <v>148</v>
      </c>
      <c r="E16" s="5">
        <v>19152</v>
      </c>
      <c r="F16" s="5">
        <f>E16*$B$10</f>
        <v>95.76</v>
      </c>
      <c r="G16" s="5"/>
      <c r="H16" s="5" t="s">
        <v>439</v>
      </c>
      <c r="I16" s="5">
        <v>60</v>
      </c>
      <c r="J16" s="5"/>
      <c r="K16" s="5"/>
      <c r="L16" s="5"/>
      <c r="M16" s="5"/>
      <c r="O16" s="46" t="s">
        <v>49</v>
      </c>
      <c r="P16" s="5"/>
      <c r="Q16" s="5"/>
    </row>
    <row r="17" spans="4:17" x14ac:dyDescent="0.35">
      <c r="D17" s="5" t="s">
        <v>149</v>
      </c>
      <c r="E17" s="5">
        <v>4860</v>
      </c>
      <c r="F17" s="5">
        <f>E17*$B$11</f>
        <v>72.899999999999991</v>
      </c>
      <c r="G17" s="5"/>
      <c r="H17" s="5">
        <v>11</v>
      </c>
      <c r="I17" s="5">
        <v>8</v>
      </c>
      <c r="J17" s="5"/>
      <c r="K17" s="5"/>
      <c r="L17" s="5"/>
      <c r="M17" s="5"/>
      <c r="O17" s="46" t="s">
        <v>51</v>
      </c>
      <c r="P17" s="5"/>
      <c r="Q17" s="5"/>
    </row>
    <row r="18" spans="4:17" x14ac:dyDescent="0.35">
      <c r="D18" s="5" t="s">
        <v>150</v>
      </c>
      <c r="E18" s="5">
        <v>6402</v>
      </c>
      <c r="F18" s="5">
        <f>E18*$B$11</f>
        <v>96.03</v>
      </c>
      <c r="G18" s="5"/>
      <c r="H18" s="5" t="s">
        <v>440</v>
      </c>
      <c r="I18" s="5">
        <v>10</v>
      </c>
      <c r="J18" s="5"/>
      <c r="K18" s="5"/>
      <c r="L18" s="5"/>
      <c r="M18" s="5"/>
      <c r="O18" s="46" t="s">
        <v>38</v>
      </c>
      <c r="P18" s="5"/>
      <c r="Q18" s="5"/>
    </row>
    <row r="19" spans="4:17" x14ac:dyDescent="0.35">
      <c r="D19" s="5" t="s">
        <v>151</v>
      </c>
      <c r="E19" s="5">
        <v>0</v>
      </c>
      <c r="F19" s="5">
        <v>0</v>
      </c>
      <c r="G19" s="5"/>
      <c r="H19" s="5"/>
      <c r="I19" s="5"/>
      <c r="J19" s="5"/>
      <c r="K19" s="5"/>
      <c r="L19" s="5"/>
      <c r="M19" s="5"/>
      <c r="O19" s="5" t="s">
        <v>74</v>
      </c>
      <c r="P19" s="5"/>
      <c r="Q19" s="5"/>
    </row>
    <row r="20" spans="4:17" x14ac:dyDescent="0.35">
      <c r="D20" s="5" t="s">
        <v>152</v>
      </c>
      <c r="E20" s="5">
        <v>3730</v>
      </c>
      <c r="F20" s="5">
        <f>E20*$B$11</f>
        <v>55.949999999999996</v>
      </c>
      <c r="G20" s="5"/>
      <c r="H20" s="5" t="s">
        <v>441</v>
      </c>
      <c r="I20" s="5">
        <v>6</v>
      </c>
      <c r="J20" s="5" t="s">
        <v>442</v>
      </c>
      <c r="K20" s="5"/>
      <c r="L20" s="5"/>
      <c r="M20" s="5"/>
      <c r="O20" s="46" t="s">
        <v>50</v>
      </c>
      <c r="P20" s="5"/>
      <c r="Q20" s="5"/>
    </row>
    <row r="21" spans="4:17" x14ac:dyDescent="0.35">
      <c r="D21" s="5" t="s">
        <v>153</v>
      </c>
      <c r="E21" s="5">
        <v>5696</v>
      </c>
      <c r="F21" s="5">
        <f>E21*$B$11</f>
        <v>85.44</v>
      </c>
      <c r="G21" s="5"/>
      <c r="H21" s="5" t="s">
        <v>443</v>
      </c>
      <c r="I21" s="5">
        <v>9</v>
      </c>
      <c r="J21" s="5"/>
      <c r="K21" s="5"/>
      <c r="L21" s="5"/>
      <c r="M21" s="5"/>
    </row>
    <row r="22" spans="4:17" x14ac:dyDescent="0.35">
      <c r="D22" s="5" t="s">
        <v>154</v>
      </c>
      <c r="E22" s="5">
        <v>0</v>
      </c>
      <c r="F22" s="5">
        <v>0</v>
      </c>
      <c r="G22" s="5"/>
      <c r="H22" s="5"/>
      <c r="I22" s="5"/>
      <c r="J22" s="5"/>
      <c r="K22" s="5"/>
      <c r="L22" s="5"/>
      <c r="M22" s="5"/>
    </row>
    <row r="23" spans="4:17" x14ac:dyDescent="0.35">
      <c r="D23" s="5" t="s">
        <v>155</v>
      </c>
      <c r="E23" s="5">
        <v>3301</v>
      </c>
      <c r="F23" s="5">
        <f>E23*$B$7</f>
        <v>39.612000000000002</v>
      </c>
      <c r="G23" s="5"/>
      <c r="H23" s="5" t="s">
        <v>444</v>
      </c>
      <c r="I23" s="5">
        <v>5</v>
      </c>
      <c r="J23" s="5"/>
      <c r="K23" s="5">
        <v>17.5</v>
      </c>
      <c r="L23" s="5"/>
      <c r="M23" s="5"/>
    </row>
    <row r="24" spans="4:17" x14ac:dyDescent="0.35">
      <c r="D24" s="5" t="s">
        <v>156</v>
      </c>
      <c r="E24" s="5">
        <v>3596</v>
      </c>
      <c r="F24" s="5">
        <f>E24*$B$11</f>
        <v>53.94</v>
      </c>
      <c r="G24" s="5"/>
      <c r="H24" s="5"/>
      <c r="I24" s="5">
        <v>6</v>
      </c>
      <c r="J24" s="5"/>
      <c r="K24" s="5"/>
      <c r="L24" s="5"/>
      <c r="M24" s="5"/>
    </row>
    <row r="25" spans="4:17" x14ac:dyDescent="0.35">
      <c r="D25" s="5" t="s">
        <v>157</v>
      </c>
      <c r="E25" s="5">
        <v>8434</v>
      </c>
      <c r="F25" s="5">
        <f>E25*$B$10</f>
        <v>42.17</v>
      </c>
      <c r="G25" s="5"/>
      <c r="H25" s="5"/>
      <c r="I25" s="5">
        <v>14</v>
      </c>
      <c r="J25" s="5"/>
      <c r="K25" s="5"/>
      <c r="L25" s="5"/>
      <c r="M25" s="5"/>
    </row>
    <row r="26" spans="4:17" x14ac:dyDescent="0.35">
      <c r="D26" s="5" t="s">
        <v>158</v>
      </c>
      <c r="E26" s="5">
        <v>14680</v>
      </c>
      <c r="F26" s="5">
        <f>E26*$B$10</f>
        <v>73.400000000000006</v>
      </c>
      <c r="G26" s="5"/>
      <c r="H26" s="5" t="s">
        <v>445</v>
      </c>
      <c r="I26" s="5">
        <v>24</v>
      </c>
      <c r="J26" s="5"/>
      <c r="K26" s="5"/>
      <c r="L26" s="5"/>
      <c r="M26" s="5"/>
    </row>
    <row r="27" spans="4:17" x14ac:dyDescent="0.35">
      <c r="D27" s="5" t="s">
        <v>159</v>
      </c>
      <c r="E27" s="5">
        <v>10231</v>
      </c>
      <c r="F27" s="5">
        <f>E27*$B$11</f>
        <v>153.465</v>
      </c>
      <c r="G27" s="5"/>
      <c r="H27" s="5" t="s">
        <v>446</v>
      </c>
      <c r="I27" s="5">
        <v>16</v>
      </c>
      <c r="J27" s="5"/>
      <c r="K27" s="5"/>
      <c r="L27" s="5"/>
      <c r="M27" s="5"/>
    </row>
    <row r="28" spans="4:17" x14ac:dyDescent="0.35">
      <c r="D28" s="5" t="s">
        <v>160</v>
      </c>
      <c r="E28" s="5">
        <v>2957</v>
      </c>
      <c r="F28" s="5">
        <f>E28*$B$7</f>
        <v>35.484000000000002</v>
      </c>
      <c r="G28" s="5"/>
      <c r="H28" s="5" t="s">
        <v>447</v>
      </c>
      <c r="I28" s="5">
        <v>5</v>
      </c>
      <c r="J28" s="5"/>
      <c r="K28" s="5">
        <v>17.5</v>
      </c>
      <c r="L28" s="5"/>
      <c r="M28" s="5"/>
    </row>
    <row r="29" spans="4:17" x14ac:dyDescent="0.35">
      <c r="D29" s="5" t="s">
        <v>161</v>
      </c>
      <c r="E29" s="5">
        <v>6310</v>
      </c>
      <c r="F29" s="5">
        <f>E29*$B$11</f>
        <v>94.649999999999991</v>
      </c>
      <c r="G29" s="5"/>
      <c r="H29" s="5"/>
      <c r="I29" s="5">
        <v>10</v>
      </c>
      <c r="J29" s="5"/>
      <c r="K29" s="5"/>
      <c r="L29" s="5"/>
      <c r="M29" s="5"/>
    </row>
    <row r="30" spans="4:17" x14ac:dyDescent="0.35">
      <c r="D30" s="5" t="s">
        <v>162</v>
      </c>
      <c r="E30" s="5">
        <v>14330</v>
      </c>
      <c r="F30" s="5">
        <f>E30*$B$12</f>
        <v>286.60000000000002</v>
      </c>
      <c r="G30" s="5"/>
      <c r="H30" s="5" t="s">
        <v>448</v>
      </c>
      <c r="I30" s="5">
        <v>23</v>
      </c>
      <c r="J30" s="5"/>
      <c r="K30" s="5">
        <v>17.5</v>
      </c>
      <c r="L30" s="5"/>
      <c r="M30" s="5"/>
    </row>
    <row r="31" spans="4:17" x14ac:dyDescent="0.35">
      <c r="D31" s="5" t="s">
        <v>163</v>
      </c>
      <c r="E31" s="5">
        <v>754</v>
      </c>
      <c r="F31" s="5">
        <f>E31*$B$7</f>
        <v>9.048</v>
      </c>
      <c r="G31" s="5"/>
      <c r="H31" s="5" t="s">
        <v>449</v>
      </c>
      <c r="I31" s="5">
        <v>1</v>
      </c>
      <c r="J31" s="5"/>
      <c r="K31" s="5">
        <v>17.5</v>
      </c>
      <c r="L31" s="5"/>
      <c r="M31" s="5"/>
    </row>
    <row r="32" spans="4:17" x14ac:dyDescent="0.35">
      <c r="D32" s="5" t="s">
        <v>164</v>
      </c>
      <c r="E32" s="5">
        <v>6694</v>
      </c>
      <c r="F32" s="5">
        <f>E32*$B$12</f>
        <v>133.88</v>
      </c>
      <c r="G32" s="5"/>
      <c r="H32" s="5" t="s">
        <v>450</v>
      </c>
      <c r="I32" s="5">
        <v>11</v>
      </c>
      <c r="J32" s="5"/>
      <c r="K32" s="5">
        <v>17.5</v>
      </c>
      <c r="L32" s="5"/>
      <c r="M32" s="5"/>
    </row>
    <row r="33" spans="4:13" x14ac:dyDescent="0.35">
      <c r="D33" s="5" t="s">
        <v>165</v>
      </c>
      <c r="E33" s="5">
        <v>16086</v>
      </c>
      <c r="F33" s="5">
        <f>E33*$B$10</f>
        <v>80.430000000000007</v>
      </c>
      <c r="G33" s="5"/>
      <c r="H33" s="5" t="s">
        <v>451</v>
      </c>
      <c r="I33" s="5">
        <v>30</v>
      </c>
      <c r="J33" s="5"/>
      <c r="K33" s="5"/>
      <c r="L33" s="5"/>
      <c r="M33" s="5"/>
    </row>
    <row r="34" spans="4:13" x14ac:dyDescent="0.35">
      <c r="D34" s="5" t="s">
        <v>166</v>
      </c>
      <c r="E34" s="5">
        <v>849</v>
      </c>
      <c r="F34" s="5">
        <f>E34*$B$11</f>
        <v>12.734999999999999</v>
      </c>
      <c r="G34" s="5"/>
      <c r="H34" s="5"/>
      <c r="I34" s="5">
        <v>1</v>
      </c>
      <c r="J34" s="5"/>
      <c r="K34" s="5"/>
      <c r="L34" s="5"/>
      <c r="M34" s="5"/>
    </row>
    <row r="35" spans="4:13" x14ac:dyDescent="0.35">
      <c r="D35" s="5" t="s">
        <v>167</v>
      </c>
      <c r="E35" s="5">
        <v>722</v>
      </c>
      <c r="F35" s="5">
        <f>E35*$B$11</f>
        <v>10.83</v>
      </c>
      <c r="G35" s="5"/>
      <c r="H35" s="5" t="s">
        <v>452</v>
      </c>
      <c r="I35" s="5">
        <v>1</v>
      </c>
      <c r="J35" s="5"/>
      <c r="K35" s="5"/>
      <c r="L35" s="5"/>
      <c r="M35" s="5"/>
    </row>
    <row r="36" spans="4:13" x14ac:dyDescent="0.35">
      <c r="D36" s="5" t="s">
        <v>168</v>
      </c>
      <c r="E36" s="5">
        <v>0</v>
      </c>
      <c r="F36" s="5">
        <v>0</v>
      </c>
      <c r="G36" s="5"/>
      <c r="H36" s="5"/>
      <c r="I36" s="5"/>
      <c r="J36" s="5"/>
      <c r="K36" s="5"/>
      <c r="L36" s="5"/>
      <c r="M36" s="5"/>
    </row>
    <row r="37" spans="4:13" x14ac:dyDescent="0.35">
      <c r="D37" s="5" t="s">
        <v>169</v>
      </c>
      <c r="E37" s="5">
        <v>9055</v>
      </c>
      <c r="F37" s="5">
        <f>E37*$B$11</f>
        <v>135.82499999999999</v>
      </c>
      <c r="G37" s="5"/>
      <c r="H37" s="5"/>
      <c r="I37" s="5">
        <v>15</v>
      </c>
      <c r="J37" s="5"/>
      <c r="K37" s="5"/>
      <c r="L37" s="5"/>
      <c r="M37" s="5"/>
    </row>
    <row r="38" spans="4:13" x14ac:dyDescent="0.35">
      <c r="D38" s="5" t="s">
        <v>170</v>
      </c>
      <c r="E38" s="5">
        <v>6885</v>
      </c>
      <c r="F38" s="5">
        <f>E38*$B$5</f>
        <v>55.08</v>
      </c>
      <c r="G38" s="5"/>
      <c r="H38" s="5" t="s">
        <v>453</v>
      </c>
      <c r="I38" s="5">
        <v>11</v>
      </c>
      <c r="J38" s="5"/>
      <c r="K38" s="5">
        <v>17.5</v>
      </c>
      <c r="L38" s="5"/>
      <c r="M38" s="5"/>
    </row>
    <row r="39" spans="4:13" x14ac:dyDescent="0.35">
      <c r="D39" s="5" t="s">
        <v>171</v>
      </c>
      <c r="E39" s="5">
        <v>3301</v>
      </c>
      <c r="F39" s="5">
        <f>E39*$B$7</f>
        <v>39.612000000000002</v>
      </c>
      <c r="G39" s="5"/>
      <c r="H39" s="5" t="s">
        <v>454</v>
      </c>
      <c r="I39" s="5">
        <v>5</v>
      </c>
      <c r="J39" s="5"/>
      <c r="K39" s="5">
        <v>17.5</v>
      </c>
      <c r="L39" s="5"/>
      <c r="M39" s="5"/>
    </row>
    <row r="40" spans="4:13" x14ac:dyDescent="0.35">
      <c r="D40" s="5" t="s">
        <v>172</v>
      </c>
      <c r="E40" s="5">
        <v>0</v>
      </c>
      <c r="F40" s="5">
        <v>0</v>
      </c>
      <c r="G40" s="5"/>
      <c r="H40" s="5"/>
      <c r="I40" s="5"/>
      <c r="J40" s="5"/>
      <c r="K40" s="5"/>
      <c r="L40" s="5"/>
      <c r="M40" s="5"/>
    </row>
    <row r="41" spans="4:13" x14ac:dyDescent="0.35">
      <c r="D41" s="5" t="s">
        <v>173</v>
      </c>
      <c r="E41" s="5">
        <v>4786</v>
      </c>
      <c r="F41" s="5">
        <f>E41*$B$5</f>
        <v>38.288000000000004</v>
      </c>
      <c r="G41" s="5"/>
      <c r="H41" s="5" t="s">
        <v>455</v>
      </c>
      <c r="I41" s="5">
        <v>8</v>
      </c>
      <c r="J41" s="5"/>
      <c r="K41" s="5">
        <v>17.5</v>
      </c>
      <c r="L41" s="5"/>
      <c r="M41" s="5"/>
    </row>
    <row r="42" spans="4:13" x14ac:dyDescent="0.35">
      <c r="D42" s="5" t="s">
        <v>174</v>
      </c>
      <c r="E42" s="5">
        <v>11720</v>
      </c>
      <c r="F42" s="5">
        <f>E42*$B$4</f>
        <v>46.88</v>
      </c>
      <c r="G42" s="5"/>
      <c r="H42" s="5" t="s">
        <v>456</v>
      </c>
      <c r="I42" s="5">
        <v>19</v>
      </c>
      <c r="J42" s="5"/>
      <c r="K42" s="5"/>
      <c r="L42" s="5"/>
      <c r="M42" s="5"/>
    </row>
    <row r="43" spans="4:13" x14ac:dyDescent="0.35">
      <c r="D43" s="5" t="s">
        <v>175</v>
      </c>
      <c r="E43" s="5">
        <v>17966</v>
      </c>
      <c r="F43" s="5">
        <f>E43*$B$4</f>
        <v>71.864000000000004</v>
      </c>
      <c r="G43" s="5"/>
      <c r="H43" s="5" t="s">
        <v>457</v>
      </c>
      <c r="I43" s="5">
        <v>30</v>
      </c>
      <c r="J43" s="5"/>
      <c r="K43" s="5"/>
      <c r="L43" s="5"/>
      <c r="M43" s="5"/>
    </row>
    <row r="44" spans="4:13" x14ac:dyDescent="0.35">
      <c r="D44" s="5" t="s">
        <v>176</v>
      </c>
      <c r="E44" s="5">
        <v>11421</v>
      </c>
      <c r="F44" s="5">
        <f>E44*$B$6</f>
        <v>102.78899999999999</v>
      </c>
      <c r="G44" s="5"/>
      <c r="H44" s="5">
        <v>17</v>
      </c>
      <c r="I44" s="5">
        <v>18</v>
      </c>
      <c r="J44" s="5"/>
      <c r="K44" s="5">
        <v>17.5</v>
      </c>
      <c r="L44" s="5"/>
      <c r="M44" s="5"/>
    </row>
    <row r="45" spans="4:13" x14ac:dyDescent="0.35">
      <c r="D45" s="5" t="s">
        <v>177</v>
      </c>
      <c r="E45" s="5">
        <v>438</v>
      </c>
      <c r="F45" s="5">
        <f>E45*$B$13</f>
        <v>3.504</v>
      </c>
      <c r="G45" s="5"/>
      <c r="H45" s="5"/>
      <c r="I45" s="5">
        <v>17</v>
      </c>
      <c r="J45" s="5"/>
      <c r="K45" s="5"/>
      <c r="L45" s="5"/>
      <c r="M45" s="5"/>
    </row>
    <row r="46" spans="4:13" x14ac:dyDescent="0.35">
      <c r="D46" s="5" t="s">
        <v>178</v>
      </c>
      <c r="E46" s="5">
        <v>7500</v>
      </c>
      <c r="F46" s="5">
        <f>E46*$B$5</f>
        <v>60</v>
      </c>
      <c r="G46" s="5"/>
      <c r="H46" s="5" t="s">
        <v>458</v>
      </c>
      <c r="I46" s="5">
        <v>12</v>
      </c>
      <c r="J46" s="5"/>
      <c r="K46" s="5">
        <v>17.5</v>
      </c>
      <c r="L46" s="5"/>
      <c r="M46" s="5"/>
    </row>
    <row r="47" spans="4:13" x14ac:dyDescent="0.35">
      <c r="D47" s="5" t="s">
        <v>179</v>
      </c>
      <c r="E47" s="5">
        <v>14382</v>
      </c>
      <c r="F47" s="5">
        <f>E47*$B$8</f>
        <v>287.64</v>
      </c>
      <c r="G47" s="5"/>
      <c r="H47" s="5" t="s">
        <v>459</v>
      </c>
      <c r="I47" s="5">
        <v>23</v>
      </c>
      <c r="J47" s="5"/>
      <c r="K47" s="5">
        <v>9</v>
      </c>
      <c r="L47" s="5"/>
      <c r="M47" s="5"/>
    </row>
    <row r="48" spans="4:13" x14ac:dyDescent="0.35">
      <c r="D48" s="5" t="s">
        <v>180</v>
      </c>
      <c r="E48" s="5">
        <v>3796</v>
      </c>
      <c r="F48" s="5">
        <f>E48*$B$13</f>
        <v>30.368000000000002</v>
      </c>
      <c r="G48" s="5"/>
      <c r="H48" s="5" t="s">
        <v>460</v>
      </c>
      <c r="I48" s="5">
        <v>6</v>
      </c>
      <c r="J48" s="5"/>
      <c r="K48" s="5"/>
      <c r="L48" s="5"/>
      <c r="M48" s="5"/>
    </row>
    <row r="49" spans="4:13" x14ac:dyDescent="0.35">
      <c r="D49" s="5" t="s">
        <v>181</v>
      </c>
      <c r="E49" s="5">
        <v>6055</v>
      </c>
      <c r="F49" s="5">
        <f>E49*$B$8</f>
        <v>121.10000000000001</v>
      </c>
      <c r="G49" s="5"/>
      <c r="H49" s="5" t="s">
        <v>461</v>
      </c>
      <c r="I49" s="5">
        <v>10</v>
      </c>
      <c r="J49" s="5"/>
      <c r="K49" s="5">
        <v>9</v>
      </c>
      <c r="L49" s="5"/>
      <c r="M49" s="5"/>
    </row>
    <row r="50" spans="4:13" x14ac:dyDescent="0.35">
      <c r="D50" s="5" t="s">
        <v>182</v>
      </c>
      <c r="E50" s="5">
        <v>19371</v>
      </c>
      <c r="F50" s="5">
        <f>E50*$B$4</f>
        <v>77.483999999999995</v>
      </c>
      <c r="G50" s="5"/>
      <c r="H50" s="5" t="s">
        <v>462</v>
      </c>
      <c r="I50" s="5">
        <v>30</v>
      </c>
      <c r="J50" s="5"/>
      <c r="K50" s="5">
        <v>9</v>
      </c>
      <c r="L50" s="5"/>
      <c r="M50" s="5"/>
    </row>
    <row r="51" spans="4:13" x14ac:dyDescent="0.35">
      <c r="D51" s="5" t="s">
        <v>183</v>
      </c>
      <c r="E51" s="5">
        <v>2472</v>
      </c>
      <c r="F51" s="5">
        <f>E51*$B$7</f>
        <v>29.664000000000001</v>
      </c>
      <c r="G51" s="5"/>
      <c r="H51" s="5" t="s">
        <v>463</v>
      </c>
      <c r="I51" s="5">
        <v>4</v>
      </c>
      <c r="J51" s="5"/>
      <c r="K51" s="5">
        <v>17.5</v>
      </c>
      <c r="L51" s="5"/>
      <c r="M51" s="5"/>
    </row>
    <row r="52" spans="4:13" x14ac:dyDescent="0.35">
      <c r="D52" s="5" t="s">
        <v>184</v>
      </c>
      <c r="E52" s="5">
        <v>4007</v>
      </c>
      <c r="F52" s="5">
        <f>E52*$B$7</f>
        <v>48.084000000000003</v>
      </c>
      <c r="G52" s="5"/>
      <c r="H52" s="5" t="s">
        <v>464</v>
      </c>
      <c r="I52" s="5">
        <v>6</v>
      </c>
      <c r="J52" s="5"/>
      <c r="K52" s="5">
        <v>17.5</v>
      </c>
      <c r="L52" s="5"/>
      <c r="M52" s="5"/>
    </row>
    <row r="53" spans="4:13" x14ac:dyDescent="0.35">
      <c r="D53" s="5" t="s">
        <v>185</v>
      </c>
      <c r="E53" s="5">
        <v>0</v>
      </c>
      <c r="F53" s="5">
        <v>0</v>
      </c>
      <c r="G53" s="5"/>
      <c r="H53" s="5"/>
      <c r="I53" s="5"/>
      <c r="J53" s="5"/>
      <c r="K53" s="5"/>
      <c r="L53" s="5"/>
      <c r="M53" s="5"/>
    </row>
    <row r="54" spans="4:13" x14ac:dyDescent="0.35">
      <c r="D54" s="5" t="s">
        <v>186</v>
      </c>
      <c r="E54" s="5">
        <v>10245</v>
      </c>
      <c r="F54" s="5">
        <f>E54*$B$6</f>
        <v>92.204999999999998</v>
      </c>
      <c r="G54" s="5"/>
      <c r="H54" s="5" t="s">
        <v>465</v>
      </c>
      <c r="I54" s="5">
        <v>16</v>
      </c>
      <c r="J54" s="5"/>
      <c r="K54" s="5">
        <v>17.5</v>
      </c>
      <c r="L54" s="5"/>
      <c r="M54" s="5"/>
    </row>
    <row r="55" spans="4:13" x14ac:dyDescent="0.35">
      <c r="D55" s="5" t="s">
        <v>187</v>
      </c>
      <c r="E55" s="5">
        <v>2126</v>
      </c>
      <c r="F55" s="5">
        <f>E55*$B$11</f>
        <v>31.89</v>
      </c>
      <c r="G55" s="5"/>
      <c r="H55" s="5"/>
      <c r="I55" s="5">
        <v>3</v>
      </c>
      <c r="J55" s="5"/>
      <c r="K55" s="5"/>
      <c r="L55" s="5"/>
      <c r="M55" s="5"/>
    </row>
    <row r="56" spans="4:13" x14ac:dyDescent="0.35">
      <c r="D56" s="5" t="s">
        <v>188</v>
      </c>
      <c r="E56" s="5">
        <v>3596</v>
      </c>
      <c r="F56" s="5">
        <f>E56*$B$11</f>
        <v>53.94</v>
      </c>
      <c r="G56" s="5"/>
      <c r="H56" s="5" t="s">
        <v>466</v>
      </c>
      <c r="I56" s="5">
        <v>6</v>
      </c>
      <c r="J56" s="5"/>
      <c r="K56" s="5"/>
      <c r="L56" s="5"/>
      <c r="M56" s="5"/>
    </row>
    <row r="57" spans="4:13" x14ac:dyDescent="0.35">
      <c r="D57" s="5" t="s">
        <v>189</v>
      </c>
      <c r="E57" s="5">
        <v>4785</v>
      </c>
      <c r="F57" s="5">
        <f>E57*$B$5</f>
        <v>38.28</v>
      </c>
      <c r="G57" s="5"/>
      <c r="H57" s="5" t="s">
        <v>467</v>
      </c>
      <c r="I57" s="5">
        <v>8</v>
      </c>
      <c r="J57" s="5"/>
      <c r="K57" s="5">
        <v>17.5</v>
      </c>
      <c r="L57" s="5"/>
      <c r="M57" s="5"/>
    </row>
    <row r="58" spans="4:13" x14ac:dyDescent="0.35">
      <c r="D58" s="5" t="s">
        <v>190</v>
      </c>
      <c r="E58" s="5">
        <v>0</v>
      </c>
      <c r="F58" s="5">
        <f>E58*$B$11</f>
        <v>0</v>
      </c>
      <c r="G58" s="5"/>
      <c r="H58" s="5"/>
      <c r="I58" s="5"/>
      <c r="J58" s="5"/>
      <c r="K58" s="5"/>
      <c r="L58" s="5"/>
      <c r="M58" s="5"/>
    </row>
    <row r="59" spans="4:13" x14ac:dyDescent="0.35">
      <c r="D59" s="5" t="s">
        <v>191</v>
      </c>
      <c r="E59" s="5">
        <v>12015</v>
      </c>
      <c r="F59" s="5">
        <f>E59*$B$10</f>
        <v>60.075000000000003</v>
      </c>
      <c r="G59" s="5"/>
      <c r="H59" s="5"/>
      <c r="I59" s="5">
        <v>19</v>
      </c>
      <c r="J59" s="5"/>
      <c r="K59" s="5"/>
      <c r="L59" s="5"/>
      <c r="M59" s="5"/>
    </row>
    <row r="60" spans="4:13" x14ac:dyDescent="0.35">
      <c r="D60" s="5" t="s">
        <v>192</v>
      </c>
      <c r="E60" s="5">
        <v>18260</v>
      </c>
      <c r="F60" s="5">
        <f>E60*$B$10</f>
        <v>91.3</v>
      </c>
      <c r="G60" s="5"/>
      <c r="H60" s="5"/>
      <c r="I60" s="5">
        <v>30</v>
      </c>
      <c r="J60" s="5"/>
      <c r="K60" s="5"/>
      <c r="L60" s="5"/>
      <c r="M60" s="5"/>
    </row>
    <row r="61" spans="4:13" x14ac:dyDescent="0.35">
      <c r="D61" s="5" t="s">
        <v>193</v>
      </c>
      <c r="E61" s="5">
        <v>6661</v>
      </c>
      <c r="F61" s="5">
        <f>E61*$B$11</f>
        <v>99.914999999999992</v>
      </c>
      <c r="G61" s="5"/>
      <c r="H61" s="5" t="s">
        <v>468</v>
      </c>
      <c r="I61" s="5">
        <v>11</v>
      </c>
      <c r="J61" s="5"/>
      <c r="K61" s="5"/>
      <c r="L61" s="5"/>
      <c r="M61" s="5"/>
    </row>
    <row r="62" spans="4:13" x14ac:dyDescent="0.35">
      <c r="D62" s="5" t="s">
        <v>194</v>
      </c>
      <c r="E62" s="5">
        <v>4441</v>
      </c>
      <c r="F62" s="5">
        <f>E62*$B$5</f>
        <v>35.527999999999999</v>
      </c>
      <c r="G62" s="5"/>
      <c r="H62" s="5" t="s">
        <v>469</v>
      </c>
      <c r="I62" s="5">
        <v>7</v>
      </c>
      <c r="J62" s="5"/>
      <c r="K62" s="5">
        <v>17.5</v>
      </c>
      <c r="L62" s="5"/>
      <c r="M62" s="5"/>
    </row>
    <row r="63" spans="4:13" x14ac:dyDescent="0.35">
      <c r="D63" s="5" t="s">
        <v>195</v>
      </c>
      <c r="E63" s="5">
        <v>2741</v>
      </c>
      <c r="F63" s="5">
        <f>E63*$B$11</f>
        <v>41.115000000000002</v>
      </c>
      <c r="G63" s="5"/>
      <c r="H63" s="5" t="s">
        <v>470</v>
      </c>
      <c r="I63" s="5">
        <v>4</v>
      </c>
      <c r="J63" s="5"/>
      <c r="K63" s="5"/>
      <c r="L63" s="5"/>
      <c r="M63" s="5"/>
    </row>
    <row r="64" spans="4:13" x14ac:dyDescent="0.35">
      <c r="D64" s="5" t="s">
        <v>196</v>
      </c>
      <c r="E64" s="5">
        <v>12367</v>
      </c>
      <c r="F64" s="5">
        <f>E64*$B$12</f>
        <v>247.34</v>
      </c>
      <c r="G64" s="5"/>
      <c r="H64" s="5"/>
      <c r="I64" s="5">
        <v>20</v>
      </c>
      <c r="J64" s="5"/>
      <c r="K64" s="5"/>
      <c r="L64" s="5"/>
      <c r="M64" s="5"/>
    </row>
    <row r="65" spans="4:13" x14ac:dyDescent="0.35">
      <c r="D65" s="5" t="s">
        <v>197</v>
      </c>
      <c r="E65" s="5">
        <v>4091</v>
      </c>
      <c r="F65" s="5">
        <f>E65*$B$5</f>
        <v>32.728000000000002</v>
      </c>
      <c r="G65" s="5"/>
      <c r="H65" s="5" t="s">
        <v>471</v>
      </c>
      <c r="I65" s="5">
        <v>7</v>
      </c>
      <c r="J65" s="5"/>
      <c r="K65" s="5">
        <v>17.5</v>
      </c>
      <c r="L65" s="5"/>
      <c r="M65" s="5"/>
    </row>
    <row r="66" spans="4:13" x14ac:dyDescent="0.35">
      <c r="D66" s="5" t="s">
        <v>198</v>
      </c>
      <c r="E66" s="5">
        <v>6184</v>
      </c>
      <c r="F66" s="5">
        <f>E66*$B$12</f>
        <v>123.68</v>
      </c>
      <c r="G66" s="5"/>
      <c r="H66" s="5" t="s">
        <v>472</v>
      </c>
      <c r="I66" s="5">
        <v>10</v>
      </c>
      <c r="J66" s="5"/>
      <c r="K66" s="5"/>
      <c r="L66" s="5"/>
      <c r="M66" s="5"/>
    </row>
    <row r="67" spans="4:13" x14ac:dyDescent="0.35">
      <c r="D67" s="5" t="s">
        <v>199</v>
      </c>
      <c r="E67" s="5">
        <v>19666</v>
      </c>
      <c r="F67" s="5">
        <f>E67*$B$10</f>
        <v>98.33</v>
      </c>
      <c r="G67" s="5"/>
      <c r="H67" s="5" t="s">
        <v>473</v>
      </c>
      <c r="I67" s="5">
        <v>30</v>
      </c>
      <c r="J67" s="5"/>
      <c r="K67" s="5"/>
      <c r="L67" s="5"/>
      <c r="M67" s="5"/>
    </row>
    <row r="68" spans="4:13" x14ac:dyDescent="0.35">
      <c r="D68" s="5" t="s">
        <v>200</v>
      </c>
      <c r="E68" s="5">
        <v>2760</v>
      </c>
      <c r="F68" s="5">
        <f>E68*$B$11</f>
        <v>41.4</v>
      </c>
      <c r="G68" s="5"/>
      <c r="H68" s="5">
        <v>4</v>
      </c>
      <c r="I68" s="5">
        <v>4</v>
      </c>
      <c r="J68" s="5"/>
      <c r="K68" s="5"/>
      <c r="L68" s="5"/>
      <c r="M68" s="5"/>
    </row>
    <row r="69" spans="4:13" x14ac:dyDescent="0.35">
      <c r="D69" s="5" t="s">
        <v>201</v>
      </c>
      <c r="E69" s="5">
        <v>4302</v>
      </c>
      <c r="F69" s="5">
        <f>E69*$B$11</f>
        <v>64.53</v>
      </c>
      <c r="G69" s="5"/>
      <c r="H69" s="5" t="s">
        <v>474</v>
      </c>
      <c r="I69" s="5">
        <v>7</v>
      </c>
      <c r="J69" s="5"/>
      <c r="K69" s="5"/>
      <c r="L69" s="5"/>
      <c r="M69" s="5"/>
    </row>
    <row r="70" spans="4:13" x14ac:dyDescent="0.35">
      <c r="D70" s="5" t="s">
        <v>202</v>
      </c>
      <c r="E70" s="5">
        <v>0</v>
      </c>
      <c r="F70" s="5">
        <v>0</v>
      </c>
      <c r="G70" s="5"/>
      <c r="H70" s="5"/>
      <c r="I70" s="5"/>
      <c r="J70" s="5"/>
      <c r="K70" s="5"/>
      <c r="L70" s="5"/>
      <c r="M70" s="5"/>
    </row>
    <row r="71" spans="4:13" x14ac:dyDescent="0.35">
      <c r="D71" s="5" t="s">
        <v>203</v>
      </c>
      <c r="E71" s="5">
        <v>5485</v>
      </c>
      <c r="F71" s="5">
        <f>E71*$B$11</f>
        <v>82.274999999999991</v>
      </c>
      <c r="G71" s="5"/>
      <c r="H71" s="5">
        <v>12</v>
      </c>
      <c r="I71" s="5">
        <v>9</v>
      </c>
      <c r="J71" s="5"/>
      <c r="K71" s="5"/>
      <c r="L71" s="5"/>
      <c r="M71" s="5"/>
    </row>
    <row r="72" spans="4:13" x14ac:dyDescent="0.35">
      <c r="D72" s="5" t="s">
        <v>204</v>
      </c>
      <c r="E72" s="5">
        <v>13600</v>
      </c>
      <c r="F72" s="5">
        <f>E72*$B$10</f>
        <v>68</v>
      </c>
      <c r="G72" s="5"/>
      <c r="H72" s="5" t="s">
        <v>475</v>
      </c>
      <c r="I72" s="5">
        <v>22</v>
      </c>
      <c r="J72" s="5"/>
      <c r="K72" s="5"/>
      <c r="L72" s="5"/>
      <c r="M72" s="5"/>
    </row>
    <row r="73" spans="4:13" x14ac:dyDescent="0.35">
      <c r="D73" s="5" t="s">
        <v>205</v>
      </c>
      <c r="E73" s="5">
        <v>8435</v>
      </c>
      <c r="F73" s="5">
        <f>E73*$B$10</f>
        <v>42.175000000000004</v>
      </c>
      <c r="G73" s="5"/>
      <c r="H73" s="5" t="s">
        <v>476</v>
      </c>
      <c r="I73" s="5">
        <v>14</v>
      </c>
      <c r="J73" s="5" t="s">
        <v>433</v>
      </c>
      <c r="K73" s="5"/>
      <c r="L73" s="5"/>
      <c r="M73" s="5"/>
    </row>
    <row r="74" spans="4:13" x14ac:dyDescent="0.35">
      <c r="D74" s="5" t="s">
        <v>206</v>
      </c>
      <c r="E74" s="5">
        <v>11720</v>
      </c>
      <c r="F74" s="5">
        <f>E74*$B$4</f>
        <v>46.88</v>
      </c>
      <c r="G74" s="5"/>
      <c r="H74" s="5" t="s">
        <v>477</v>
      </c>
      <c r="I74" s="5">
        <v>19</v>
      </c>
      <c r="J74" s="5" t="s">
        <v>433</v>
      </c>
      <c r="K74" s="5">
        <v>9</v>
      </c>
      <c r="L74" s="5"/>
      <c r="M74" s="5"/>
    </row>
    <row r="75" spans="4:13" x14ac:dyDescent="0.35">
      <c r="D75" s="5" t="s">
        <v>207</v>
      </c>
      <c r="E75" s="5">
        <v>12015</v>
      </c>
      <c r="F75" s="5">
        <f>E75*$B$10</f>
        <v>60.075000000000003</v>
      </c>
      <c r="G75" s="5"/>
      <c r="H75" s="5">
        <v>41</v>
      </c>
      <c r="I75" s="5">
        <v>19</v>
      </c>
      <c r="J75" s="5" t="s">
        <v>433</v>
      </c>
      <c r="K75" s="5"/>
      <c r="L75" s="5"/>
      <c r="M75" s="5"/>
    </row>
    <row r="76" spans="4:13" x14ac:dyDescent="0.35">
      <c r="D76" s="5" t="s">
        <v>208</v>
      </c>
      <c r="E76" s="5">
        <v>0</v>
      </c>
      <c r="F76" s="5">
        <v>0</v>
      </c>
      <c r="G76" s="5"/>
      <c r="H76" s="5"/>
      <c r="I76" s="5"/>
      <c r="J76" s="5" t="s">
        <v>433</v>
      </c>
      <c r="K76" s="5"/>
      <c r="L76" s="5"/>
      <c r="M76" s="5"/>
    </row>
    <row r="77" spans="4:13" x14ac:dyDescent="0.35">
      <c r="D77" s="5" t="s">
        <v>209</v>
      </c>
      <c r="E77" s="5">
        <v>7111</v>
      </c>
      <c r="F77" s="5">
        <f>E77*$B$14</f>
        <v>56.887999999999998</v>
      </c>
      <c r="G77" s="5"/>
      <c r="H77" s="5"/>
      <c r="I77" s="5">
        <v>11</v>
      </c>
      <c r="J77" s="5" t="s">
        <v>433</v>
      </c>
      <c r="K77" s="5"/>
      <c r="L77" s="5"/>
      <c r="M77" s="5"/>
    </row>
    <row r="78" spans="4:13" x14ac:dyDescent="0.35">
      <c r="D78" s="5" t="s">
        <v>210</v>
      </c>
      <c r="E78" s="5">
        <v>8570</v>
      </c>
      <c r="F78" s="5">
        <f>E78*$B$10</f>
        <v>42.85</v>
      </c>
      <c r="G78" s="5"/>
      <c r="H78" s="5" t="s">
        <v>478</v>
      </c>
      <c r="I78" s="5">
        <v>14</v>
      </c>
      <c r="J78" s="5" t="s">
        <v>433</v>
      </c>
      <c r="K78" s="5"/>
      <c r="L78" s="5"/>
      <c r="M78" s="5"/>
    </row>
    <row r="79" spans="4:13" x14ac:dyDescent="0.35">
      <c r="D79" s="5" t="s">
        <v>211</v>
      </c>
      <c r="E79" s="5">
        <v>11376</v>
      </c>
      <c r="F79" s="5">
        <f>E79*$B$4</f>
        <v>45.503999999999998</v>
      </c>
      <c r="G79" s="5"/>
      <c r="H79" s="5" t="s">
        <v>479</v>
      </c>
      <c r="I79" s="5">
        <v>18</v>
      </c>
      <c r="J79" s="5" t="s">
        <v>433</v>
      </c>
      <c r="K79" s="5">
        <v>9</v>
      </c>
      <c r="L79" s="5"/>
      <c r="M79" s="5"/>
    </row>
    <row r="80" spans="4:13" x14ac:dyDescent="0.35">
      <c r="D80" s="5" t="s">
        <v>212</v>
      </c>
      <c r="E80" s="5">
        <v>13548</v>
      </c>
      <c r="F80" s="5">
        <f>E80*$B$10</f>
        <v>67.739999999999995</v>
      </c>
      <c r="G80" s="5"/>
      <c r="H80" s="5" t="s">
        <v>480</v>
      </c>
      <c r="I80" s="5">
        <v>22</v>
      </c>
      <c r="J80" s="5" t="s">
        <v>433</v>
      </c>
      <c r="K80" s="5"/>
      <c r="L80" s="5"/>
      <c r="M80" s="5"/>
    </row>
    <row r="81" spans="4:13" x14ac:dyDescent="0.35">
      <c r="D81" s="5" t="s">
        <v>213</v>
      </c>
      <c r="E81" s="5">
        <v>18700</v>
      </c>
      <c r="F81" s="5">
        <f>E81*$B$12</f>
        <v>374</v>
      </c>
      <c r="G81" s="5"/>
      <c r="H81" s="5" t="s">
        <v>481</v>
      </c>
      <c r="I81" s="5">
        <v>30</v>
      </c>
      <c r="J81" s="5" t="s">
        <v>433</v>
      </c>
      <c r="K81" s="5"/>
      <c r="L81" s="5"/>
      <c r="M81" s="5"/>
    </row>
    <row r="82" spans="4:13" x14ac:dyDescent="0.35">
      <c r="D82" s="5" t="s">
        <v>214</v>
      </c>
      <c r="E82" s="5">
        <v>8460</v>
      </c>
      <c r="F82" s="5">
        <f>E82*$B$4</f>
        <v>33.840000000000003</v>
      </c>
      <c r="G82" s="5"/>
      <c r="H82" s="5" t="s">
        <v>482</v>
      </c>
      <c r="I82" s="5">
        <v>14</v>
      </c>
      <c r="J82" s="5" t="s">
        <v>433</v>
      </c>
      <c r="K82" s="5">
        <v>9</v>
      </c>
      <c r="L82" s="5"/>
      <c r="M82" s="5"/>
    </row>
    <row r="83" spans="4:13" x14ac:dyDescent="0.35">
      <c r="D83" s="5" t="s">
        <v>215</v>
      </c>
      <c r="E83" s="5">
        <v>15112</v>
      </c>
      <c r="F83" s="5">
        <f>E83*$B$12</f>
        <v>302.24</v>
      </c>
      <c r="G83" s="5"/>
      <c r="H83" s="5" t="s">
        <v>483</v>
      </c>
      <c r="I83" s="5">
        <v>24</v>
      </c>
      <c r="J83" s="5" t="s">
        <v>433</v>
      </c>
      <c r="K83" s="5"/>
      <c r="L83" s="5"/>
      <c r="M83" s="5"/>
    </row>
    <row r="84" spans="4:13" x14ac:dyDescent="0.35">
      <c r="D84" s="5" t="s">
        <v>216</v>
      </c>
      <c r="E84" s="5">
        <v>8516</v>
      </c>
      <c r="F84" s="5">
        <f>E84*$B$14</f>
        <v>68.128</v>
      </c>
      <c r="G84" s="5"/>
      <c r="H84" s="5" t="s">
        <v>484</v>
      </c>
      <c r="I84" s="5">
        <v>14</v>
      </c>
      <c r="J84" s="5" t="s">
        <v>433</v>
      </c>
      <c r="K84" s="5"/>
      <c r="L84" s="5"/>
      <c r="M84" s="5"/>
    </row>
    <row r="85" spans="4:13" x14ac:dyDescent="0.35">
      <c r="D85" s="5" t="s">
        <v>217</v>
      </c>
      <c r="E85" s="5">
        <v>9268</v>
      </c>
      <c r="F85" s="5">
        <f>E85*$B$10</f>
        <v>46.34</v>
      </c>
      <c r="G85" s="5"/>
      <c r="H85" s="5"/>
      <c r="I85" s="5">
        <v>15</v>
      </c>
      <c r="J85" s="5" t="s">
        <v>433</v>
      </c>
      <c r="K85" s="5"/>
      <c r="L85" s="5"/>
      <c r="M85" s="5"/>
    </row>
    <row r="86" spans="4:13" x14ac:dyDescent="0.35">
      <c r="D86" s="5" t="s">
        <v>218</v>
      </c>
      <c r="E86" s="5">
        <v>7805</v>
      </c>
      <c r="F86" s="5">
        <f>E86*$B$10</f>
        <v>39.024999999999999</v>
      </c>
      <c r="G86" s="5"/>
      <c r="H86" s="5"/>
      <c r="I86" s="5">
        <v>13</v>
      </c>
      <c r="J86" s="5" t="s">
        <v>433</v>
      </c>
      <c r="K86" s="5"/>
      <c r="L86" s="5"/>
      <c r="M86" s="5"/>
    </row>
    <row r="87" spans="4:13" x14ac:dyDescent="0.35">
      <c r="D87" s="5" t="s">
        <v>219</v>
      </c>
      <c r="E87" s="5">
        <v>0</v>
      </c>
      <c r="F87" s="5">
        <v>0</v>
      </c>
      <c r="G87" s="5"/>
      <c r="H87" s="5"/>
      <c r="I87" s="5"/>
      <c r="J87" s="5" t="s">
        <v>433</v>
      </c>
      <c r="K87" s="5"/>
      <c r="L87" s="5"/>
      <c r="M87" s="5"/>
    </row>
    <row r="88" spans="4:13" x14ac:dyDescent="0.35">
      <c r="D88" s="5" t="s">
        <v>220</v>
      </c>
      <c r="E88" s="5">
        <v>9888</v>
      </c>
      <c r="F88" s="5">
        <f>E88*$B$10</f>
        <v>49.44</v>
      </c>
      <c r="G88" s="5"/>
      <c r="H88" s="5"/>
      <c r="I88" s="5">
        <v>16</v>
      </c>
      <c r="J88" s="5" t="s">
        <v>433</v>
      </c>
      <c r="K88" s="5"/>
      <c r="L88" s="5"/>
      <c r="M88" s="5"/>
    </row>
    <row r="89" spans="4:13" x14ac:dyDescent="0.35">
      <c r="D89" s="5" t="s">
        <v>221</v>
      </c>
      <c r="E89" s="5">
        <v>17772</v>
      </c>
      <c r="F89" s="5">
        <f>E89*$B$10</f>
        <v>88.86</v>
      </c>
      <c r="G89" s="5"/>
      <c r="H89" s="5"/>
      <c r="I89" s="5">
        <v>30</v>
      </c>
      <c r="J89" s="5"/>
      <c r="K89" s="5"/>
      <c r="L89" s="5"/>
      <c r="M89" s="5"/>
    </row>
    <row r="90" spans="4:13" x14ac:dyDescent="0.35">
      <c r="D90" s="5" t="s">
        <v>222</v>
      </c>
      <c r="E90" s="5">
        <v>14680</v>
      </c>
      <c r="F90" s="5">
        <f>E90*$B$10</f>
        <v>73.400000000000006</v>
      </c>
      <c r="G90" s="5"/>
      <c r="H90" s="5"/>
      <c r="I90" s="5">
        <v>24</v>
      </c>
      <c r="J90" s="5"/>
      <c r="K90" s="5"/>
      <c r="L90" s="5"/>
      <c r="M90" s="5"/>
    </row>
    <row r="91" spans="4:13" x14ac:dyDescent="0.35">
      <c r="D91" s="5" t="s">
        <v>223</v>
      </c>
      <c r="E91" s="5">
        <v>17966</v>
      </c>
      <c r="F91" s="5">
        <f>E91*$B$4</f>
        <v>71.864000000000004</v>
      </c>
      <c r="G91" s="5"/>
      <c r="H91" s="5"/>
      <c r="I91" s="5">
        <v>30</v>
      </c>
      <c r="J91" s="5"/>
      <c r="K91" s="5">
        <v>9</v>
      </c>
      <c r="L91" s="5"/>
      <c r="M91" s="5"/>
    </row>
    <row r="92" spans="4:13" x14ac:dyDescent="0.35">
      <c r="D92" s="5" t="s">
        <v>224</v>
      </c>
      <c r="E92" s="5">
        <v>18260</v>
      </c>
      <c r="F92" s="5">
        <f>E92*$B$10</f>
        <v>91.3</v>
      </c>
      <c r="G92" s="5"/>
      <c r="H92" s="5"/>
      <c r="I92" s="5">
        <v>30</v>
      </c>
      <c r="J92" s="5"/>
      <c r="K92" s="5"/>
      <c r="L92" s="5"/>
      <c r="M92" s="5"/>
    </row>
    <row r="93" spans="4:13" x14ac:dyDescent="0.35">
      <c r="D93" s="5" t="s">
        <v>225</v>
      </c>
      <c r="E93" s="5">
        <v>7111</v>
      </c>
      <c r="F93" s="5">
        <f>E93*$B$14</f>
        <v>56.887999999999998</v>
      </c>
      <c r="G93" s="5"/>
      <c r="H93" s="5"/>
      <c r="I93" s="5">
        <v>11</v>
      </c>
      <c r="J93" s="5"/>
      <c r="K93" s="5"/>
      <c r="L93" s="5"/>
      <c r="M93" s="5"/>
    </row>
    <row r="94" spans="4:13" x14ac:dyDescent="0.35">
      <c r="D94" s="5" t="s">
        <v>226</v>
      </c>
      <c r="E94" s="5">
        <v>0</v>
      </c>
      <c r="F94" s="5">
        <v>0</v>
      </c>
      <c r="G94" s="5"/>
      <c r="H94" s="5"/>
      <c r="I94" s="5"/>
      <c r="J94" s="5"/>
      <c r="K94" s="5"/>
      <c r="L94" s="5"/>
      <c r="M94" s="5"/>
    </row>
    <row r="95" spans="4:13" x14ac:dyDescent="0.35">
      <c r="D95" s="5" t="s">
        <v>227</v>
      </c>
      <c r="E95" s="5">
        <v>12740</v>
      </c>
      <c r="F95" s="5">
        <f>E95*$B$10</f>
        <v>63.7</v>
      </c>
      <c r="G95" s="5"/>
      <c r="H95" s="5"/>
      <c r="I95" s="5">
        <v>20</v>
      </c>
      <c r="J95" s="5"/>
      <c r="K95" s="5"/>
      <c r="L95" s="5"/>
      <c r="M95" s="5"/>
    </row>
    <row r="96" spans="4:13" x14ac:dyDescent="0.35">
      <c r="D96" s="5" t="s">
        <v>228</v>
      </c>
      <c r="E96" s="5">
        <v>17621</v>
      </c>
      <c r="F96" s="5">
        <f>E96*$B$4</f>
        <v>70.483999999999995</v>
      </c>
      <c r="G96" s="5"/>
      <c r="H96" s="5"/>
      <c r="I96" s="5">
        <v>30</v>
      </c>
      <c r="J96" s="5"/>
      <c r="K96" s="5">
        <v>9</v>
      </c>
      <c r="L96" s="5"/>
      <c r="M96" s="5"/>
    </row>
    <row r="97" spans="4:13" x14ac:dyDescent="0.35">
      <c r="D97" s="5" t="s">
        <v>229</v>
      </c>
      <c r="E97" s="5">
        <v>17718</v>
      </c>
      <c r="F97" s="5">
        <f>E97*$B$10</f>
        <v>88.59</v>
      </c>
      <c r="G97" s="5"/>
      <c r="H97" s="5"/>
      <c r="I97" s="5">
        <v>30</v>
      </c>
      <c r="J97" s="5"/>
      <c r="K97" s="5"/>
      <c r="L97" s="5"/>
      <c r="M97" s="5"/>
    </row>
    <row r="98" spans="4:13" x14ac:dyDescent="0.35">
      <c r="D98" s="5" t="s">
        <v>230</v>
      </c>
      <c r="E98" s="5">
        <v>12675</v>
      </c>
      <c r="F98" s="5">
        <f>E98*$B$15</f>
        <v>63.375</v>
      </c>
      <c r="G98" s="5"/>
      <c r="H98" s="5"/>
      <c r="I98" s="5">
        <v>20</v>
      </c>
      <c r="J98" s="5"/>
      <c r="K98" s="5"/>
      <c r="L98" s="5"/>
      <c r="M98" s="5"/>
    </row>
    <row r="99" spans="4:13" x14ac:dyDescent="0.35">
      <c r="D99" s="5" t="s">
        <v>231</v>
      </c>
      <c r="E99" s="5">
        <v>14705</v>
      </c>
      <c r="F99" s="5">
        <f>E99*$B$4</f>
        <v>58.82</v>
      </c>
      <c r="G99" s="5"/>
      <c r="H99" s="5"/>
      <c r="I99" s="5">
        <v>24</v>
      </c>
      <c r="J99" s="5"/>
      <c r="K99" s="5">
        <v>9</v>
      </c>
      <c r="L99" s="5"/>
      <c r="M99" s="5"/>
    </row>
    <row r="100" spans="4:13" x14ac:dyDescent="0.35">
      <c r="D100" s="5" t="s">
        <v>232</v>
      </c>
      <c r="E100" s="5">
        <v>21358</v>
      </c>
      <c r="F100" s="5">
        <f>E100*$B$15</f>
        <v>106.79</v>
      </c>
      <c r="G100" s="5"/>
      <c r="H100" s="5"/>
      <c r="I100" s="5">
        <v>30</v>
      </c>
      <c r="J100" s="5"/>
      <c r="K100" s="5"/>
      <c r="L100" s="5"/>
      <c r="M100" s="5"/>
    </row>
    <row r="101" spans="4:13" x14ac:dyDescent="0.35">
      <c r="D101" s="5" t="s">
        <v>233</v>
      </c>
      <c r="E101" s="5">
        <v>2494</v>
      </c>
      <c r="F101" s="5">
        <f>E101*$B$14</f>
        <v>19.952000000000002</v>
      </c>
      <c r="G101" s="5"/>
      <c r="H101" s="5"/>
      <c r="I101" s="5">
        <v>4</v>
      </c>
      <c r="J101" s="5"/>
      <c r="K101" s="5"/>
      <c r="L101" s="5"/>
      <c r="M101" s="5"/>
    </row>
    <row r="102" spans="4:13" x14ac:dyDescent="0.35">
      <c r="D102" s="5" t="s">
        <v>234</v>
      </c>
      <c r="E102" s="5">
        <v>15513</v>
      </c>
      <c r="F102" s="5">
        <f>E102*$B$10</f>
        <v>77.564999999999998</v>
      </c>
      <c r="G102" s="5"/>
      <c r="H102" s="5"/>
      <c r="I102" s="5">
        <v>25</v>
      </c>
      <c r="J102" s="5"/>
      <c r="K102" s="5"/>
      <c r="L102" s="5"/>
      <c r="M102" s="5"/>
    </row>
    <row r="103" spans="4:13" x14ac:dyDescent="0.35">
      <c r="D103" s="5" t="s">
        <v>235</v>
      </c>
      <c r="E103" s="5">
        <v>14051</v>
      </c>
      <c r="F103" s="5">
        <f>E103*$B$10</f>
        <v>70.254999999999995</v>
      </c>
      <c r="G103" s="5"/>
      <c r="H103" s="5"/>
      <c r="I103" s="5">
        <v>23</v>
      </c>
      <c r="J103" s="5"/>
      <c r="K103" s="5"/>
      <c r="L103" s="5"/>
      <c r="M103" s="5"/>
    </row>
    <row r="104" spans="4:13" x14ac:dyDescent="0.35">
      <c r="D104" s="5" t="s">
        <v>236</v>
      </c>
      <c r="E104" s="5">
        <v>0</v>
      </c>
      <c r="F104" s="5">
        <v>0</v>
      </c>
      <c r="G104" s="5"/>
      <c r="H104" s="5"/>
      <c r="I104" s="5">
        <v>23</v>
      </c>
      <c r="J104" s="5"/>
      <c r="K104" s="5"/>
      <c r="L104" s="5"/>
      <c r="M104" s="5"/>
    </row>
    <row r="105" spans="4:13" x14ac:dyDescent="0.35">
      <c r="D105" s="5" t="s">
        <v>237</v>
      </c>
      <c r="E105" s="5">
        <v>14058</v>
      </c>
      <c r="F105" s="5">
        <f>E105*$B$10</f>
        <v>70.290000000000006</v>
      </c>
      <c r="G105" s="5"/>
      <c r="H105" s="5"/>
      <c r="I105" s="5"/>
      <c r="J105" s="5"/>
      <c r="K105" s="5"/>
      <c r="L105" s="5"/>
      <c r="M105" s="5"/>
    </row>
    <row r="106" spans="4:13" x14ac:dyDescent="0.35">
      <c r="D106" s="5" t="s">
        <v>238</v>
      </c>
      <c r="E106" s="5">
        <v>5095</v>
      </c>
      <c r="F106" s="5">
        <f>E106*$B$11</f>
        <v>76.424999999999997</v>
      </c>
      <c r="G106" s="5"/>
      <c r="H106" s="5" t="s">
        <v>485</v>
      </c>
      <c r="I106" s="5">
        <v>8</v>
      </c>
      <c r="J106" s="5"/>
      <c r="K106" s="5"/>
      <c r="L106" s="5"/>
      <c r="M106" s="5"/>
    </row>
    <row r="107" spans="4:13" x14ac:dyDescent="0.35">
      <c r="D107" s="5" t="s">
        <v>239</v>
      </c>
      <c r="E107" s="5">
        <v>10231</v>
      </c>
      <c r="F107" s="5">
        <f>E107*$B$11</f>
        <v>153.465</v>
      </c>
      <c r="G107" s="5"/>
      <c r="H107" s="5" t="s">
        <v>486</v>
      </c>
      <c r="I107" s="5">
        <v>16</v>
      </c>
      <c r="J107" s="5"/>
      <c r="K107" s="5"/>
      <c r="L107" s="5"/>
      <c r="M107" s="5"/>
    </row>
    <row r="108" spans="4:13" x14ac:dyDescent="0.35">
      <c r="D108" s="5" t="s">
        <v>240</v>
      </c>
      <c r="E108" s="5">
        <v>11420</v>
      </c>
      <c r="F108" s="5">
        <f>E108*$B$6</f>
        <v>102.77999999999999</v>
      </c>
      <c r="G108" s="5"/>
      <c r="H108" s="5" t="s">
        <v>487</v>
      </c>
      <c r="I108" s="5">
        <v>18</v>
      </c>
      <c r="J108" s="5"/>
      <c r="K108" s="5">
        <v>17.5</v>
      </c>
      <c r="L108" s="5"/>
      <c r="M108" s="5"/>
    </row>
    <row r="109" spans="4:13" x14ac:dyDescent="0.35">
      <c r="D109" s="5" t="s">
        <v>241</v>
      </c>
      <c r="E109" s="5">
        <v>6661</v>
      </c>
      <c r="F109" s="5">
        <f>E109*$B$11</f>
        <v>99.914999999999992</v>
      </c>
      <c r="G109" s="5"/>
      <c r="H109" s="5" t="s">
        <v>488</v>
      </c>
      <c r="I109" s="5">
        <v>11</v>
      </c>
      <c r="J109" s="5"/>
      <c r="K109" s="5"/>
      <c r="L109" s="5"/>
      <c r="M109" s="5"/>
    </row>
    <row r="110" spans="4:13" x14ac:dyDescent="0.35">
      <c r="D110" s="5" t="s">
        <v>242</v>
      </c>
      <c r="E110" s="5">
        <v>8570</v>
      </c>
      <c r="F110" s="5">
        <f>E110*$B$10</f>
        <v>42.85</v>
      </c>
      <c r="G110" s="5"/>
      <c r="H110" s="5" t="s">
        <v>489</v>
      </c>
      <c r="I110" s="5">
        <v>14</v>
      </c>
      <c r="J110" s="5"/>
      <c r="K110" s="5"/>
      <c r="L110" s="5"/>
      <c r="M110" s="5"/>
    </row>
    <row r="111" spans="4:13" x14ac:dyDescent="0.35">
      <c r="D111" s="5" t="s">
        <v>243</v>
      </c>
      <c r="E111" s="5">
        <v>12740</v>
      </c>
      <c r="F111" s="5">
        <f>E111*$B$10</f>
        <v>63.7</v>
      </c>
      <c r="G111" s="5"/>
      <c r="H111" s="5" t="s">
        <v>490</v>
      </c>
      <c r="I111" s="5">
        <v>20</v>
      </c>
      <c r="J111" s="5"/>
      <c r="K111" s="5"/>
      <c r="L111" s="5"/>
      <c r="M111" s="5"/>
    </row>
    <row r="112" spans="4:13" x14ac:dyDescent="0.35">
      <c r="D112" s="5" t="s">
        <v>244</v>
      </c>
      <c r="E112" s="5">
        <v>0</v>
      </c>
      <c r="F112" s="5">
        <v>0</v>
      </c>
      <c r="G112" s="5"/>
      <c r="H112" s="5"/>
      <c r="I112" s="5"/>
      <c r="J112" s="5"/>
      <c r="K112" s="5"/>
      <c r="L112" s="5"/>
      <c r="M112" s="5"/>
    </row>
    <row r="113" spans="4:13" x14ac:dyDescent="0.35">
      <c r="D113" s="5" t="s">
        <v>245</v>
      </c>
      <c r="E113" s="5">
        <v>11076</v>
      </c>
      <c r="F113" s="5">
        <f>E113*$B$6</f>
        <v>99.683999999999997</v>
      </c>
      <c r="G113" s="5"/>
      <c r="H113" s="5" t="s">
        <v>491</v>
      </c>
      <c r="I113" s="5">
        <v>18</v>
      </c>
      <c r="J113" s="5"/>
      <c r="K113" s="5">
        <v>17.5</v>
      </c>
      <c r="L113" s="5"/>
      <c r="M113" s="5"/>
    </row>
    <row r="114" spans="4:13" x14ac:dyDescent="0.35">
      <c r="D114" s="5" t="s">
        <v>246</v>
      </c>
      <c r="E114" s="5">
        <v>5042</v>
      </c>
      <c r="F114" s="5">
        <f>E114*$B$11</f>
        <v>75.63</v>
      </c>
      <c r="G114" s="5"/>
      <c r="H114" s="5" t="s">
        <v>492</v>
      </c>
      <c r="I114" s="5">
        <v>8</v>
      </c>
      <c r="J114" s="5"/>
      <c r="K114" s="5"/>
      <c r="L114" s="5"/>
      <c r="M114" s="5"/>
    </row>
    <row r="115" spans="4:13" x14ac:dyDescent="0.35">
      <c r="D115" s="5" t="s">
        <v>247</v>
      </c>
      <c r="E115" s="5">
        <v>17476</v>
      </c>
      <c r="F115" s="5">
        <f>E115*$B$12</f>
        <v>349.52</v>
      </c>
      <c r="G115" s="5"/>
      <c r="H115" s="5" t="s">
        <v>493</v>
      </c>
      <c r="I115" s="5">
        <v>30</v>
      </c>
      <c r="J115" s="5"/>
      <c r="K115" s="5"/>
      <c r="L115" s="5"/>
      <c r="M115" s="5"/>
    </row>
    <row r="116" spans="4:13" x14ac:dyDescent="0.35">
      <c r="D116" s="5" t="s">
        <v>248</v>
      </c>
      <c r="E116" s="5">
        <v>10726</v>
      </c>
      <c r="F116" s="5">
        <f>E116*$B$6</f>
        <v>96.533999999999992</v>
      </c>
      <c r="G116" s="5"/>
      <c r="H116" s="5" t="s">
        <v>494</v>
      </c>
      <c r="I116" s="5">
        <v>17</v>
      </c>
      <c r="J116" s="5"/>
      <c r="K116" s="5">
        <v>17.5</v>
      </c>
      <c r="L116" s="5"/>
      <c r="M116" s="5"/>
    </row>
    <row r="117" spans="4:13" x14ac:dyDescent="0.35">
      <c r="D117" s="5" t="s">
        <v>249</v>
      </c>
      <c r="E117" s="5">
        <v>12670</v>
      </c>
      <c r="F117" s="5">
        <f>E117*$B$12</f>
        <v>253.4</v>
      </c>
      <c r="G117" s="5"/>
      <c r="H117" s="5" t="s">
        <v>495</v>
      </c>
      <c r="I117" s="5">
        <v>20</v>
      </c>
      <c r="J117" s="5"/>
      <c r="K117" s="5"/>
      <c r="L117" s="5"/>
      <c r="M117" s="5"/>
    </row>
    <row r="118" spans="4:13" x14ac:dyDescent="0.35">
      <c r="D118" s="5" t="s">
        <v>250</v>
      </c>
      <c r="E118" s="5">
        <v>14120</v>
      </c>
      <c r="F118" s="5">
        <f>E118*$B$10</f>
        <v>70.600000000000009</v>
      </c>
      <c r="G118" s="5"/>
      <c r="H118" s="5" t="s">
        <v>496</v>
      </c>
      <c r="I118" s="5">
        <v>23</v>
      </c>
      <c r="J118" s="5"/>
      <c r="K118" s="5"/>
      <c r="L118" s="5"/>
      <c r="M118" s="5"/>
    </row>
    <row r="119" spans="4:13" x14ac:dyDescent="0.35">
      <c r="D119" s="5" t="s">
        <v>251</v>
      </c>
      <c r="E119" s="5">
        <v>9395</v>
      </c>
      <c r="F119" s="5">
        <f>E119*$B$11</f>
        <v>140.92499999999998</v>
      </c>
      <c r="G119" s="5"/>
      <c r="H119" s="5"/>
      <c r="I119" s="5">
        <v>15</v>
      </c>
      <c r="J119" s="5"/>
      <c r="K119" s="5"/>
      <c r="L119" s="5"/>
      <c r="M119" s="5"/>
    </row>
    <row r="120" spans="4:13" x14ac:dyDescent="0.35">
      <c r="D120" s="5" t="s">
        <v>252</v>
      </c>
      <c r="E120" s="5">
        <v>10937</v>
      </c>
      <c r="F120" s="5">
        <f>E120*$B$11</f>
        <v>164.05500000000001</v>
      </c>
      <c r="G120" s="5"/>
      <c r="H120" s="5" t="s">
        <v>497</v>
      </c>
      <c r="I120" s="5">
        <v>18</v>
      </c>
      <c r="J120" s="5"/>
      <c r="K120" s="5"/>
      <c r="L120" s="5"/>
      <c r="M120" s="5"/>
    </row>
    <row r="121" spans="4:13" x14ac:dyDescent="0.35">
      <c r="D121" s="5" t="s">
        <v>253</v>
      </c>
      <c r="E121" s="5">
        <v>0</v>
      </c>
      <c r="F121" s="5">
        <v>0</v>
      </c>
      <c r="G121" s="5"/>
      <c r="H121" s="5"/>
      <c r="I121" s="5"/>
      <c r="J121" s="5"/>
      <c r="K121" s="5"/>
      <c r="L121" s="5"/>
      <c r="M121" s="5"/>
    </row>
    <row r="122" spans="4:13" x14ac:dyDescent="0.35">
      <c r="D122" s="5" t="s">
        <v>254</v>
      </c>
      <c r="E122" s="5">
        <v>1382</v>
      </c>
      <c r="F122" s="5">
        <f>E122*$B$11</f>
        <v>20.73</v>
      </c>
      <c r="G122" s="5"/>
      <c r="H122" s="5" t="s">
        <v>498</v>
      </c>
      <c r="I122" s="5">
        <v>2</v>
      </c>
      <c r="J122" s="5"/>
      <c r="K122" s="5"/>
      <c r="L122" s="5"/>
      <c r="M122" s="5"/>
    </row>
    <row r="123" spans="4:13" x14ac:dyDescent="0.35">
      <c r="D123" s="5" t="s">
        <v>255</v>
      </c>
      <c r="E123" s="5">
        <v>6541</v>
      </c>
      <c r="F123" s="5">
        <f>E123*$B$5</f>
        <v>52.328000000000003</v>
      </c>
      <c r="G123" s="5"/>
      <c r="H123" s="5" t="s">
        <v>499</v>
      </c>
      <c r="I123" s="5">
        <v>11</v>
      </c>
      <c r="J123" s="5"/>
      <c r="K123" s="5">
        <v>17.5</v>
      </c>
      <c r="L123" s="5"/>
      <c r="M123" s="5"/>
    </row>
    <row r="124" spans="4:13" x14ac:dyDescent="0.35">
      <c r="D124" s="5" t="s">
        <v>256</v>
      </c>
      <c r="E124" s="5">
        <v>2957</v>
      </c>
      <c r="F124" s="5">
        <f>E124*$B$7</f>
        <v>35.484000000000002</v>
      </c>
      <c r="G124" s="5"/>
      <c r="H124" s="5" t="s">
        <v>500</v>
      </c>
      <c r="I124" s="5">
        <v>5</v>
      </c>
      <c r="J124" s="5"/>
      <c r="K124" s="5">
        <v>17.5</v>
      </c>
      <c r="L124" s="5"/>
      <c r="M124" s="5"/>
    </row>
    <row r="125" spans="4:13" x14ac:dyDescent="0.35">
      <c r="D125" s="5" t="s">
        <v>257</v>
      </c>
      <c r="E125" s="5">
        <v>437</v>
      </c>
      <c r="F125" s="5">
        <f>E125*$B$13</f>
        <v>3.496</v>
      </c>
      <c r="G125" s="5"/>
      <c r="H125" s="5"/>
      <c r="I125" s="5">
        <v>17</v>
      </c>
      <c r="J125" s="5"/>
      <c r="K125" s="5"/>
      <c r="L125" s="5"/>
      <c r="M125" s="5"/>
    </row>
    <row r="126" spans="4:13" x14ac:dyDescent="0.35">
      <c r="D126" s="5" t="s">
        <v>258</v>
      </c>
      <c r="E126" s="5">
        <v>4441</v>
      </c>
      <c r="F126" s="5">
        <f>E126*$B$5</f>
        <v>35.527999999999999</v>
      </c>
      <c r="G126" s="5"/>
      <c r="H126" s="5" t="s">
        <v>501</v>
      </c>
      <c r="I126" s="5">
        <v>7</v>
      </c>
      <c r="J126" s="5"/>
      <c r="K126" s="5"/>
      <c r="L126" s="5"/>
      <c r="M126" s="5"/>
    </row>
    <row r="127" spans="4:13" x14ac:dyDescent="0.35">
      <c r="D127" s="5" t="s">
        <v>259</v>
      </c>
      <c r="E127" s="5">
        <v>11376</v>
      </c>
      <c r="F127" s="5">
        <f>E127*$B$4</f>
        <v>45.503999999999998</v>
      </c>
      <c r="G127" s="5"/>
      <c r="H127" s="5" t="s">
        <v>502</v>
      </c>
      <c r="I127" s="5">
        <v>18</v>
      </c>
      <c r="J127" s="5"/>
      <c r="K127" s="5">
        <v>9</v>
      </c>
      <c r="L127" s="5"/>
      <c r="M127" s="5"/>
    </row>
    <row r="128" spans="4:13" x14ac:dyDescent="0.35">
      <c r="D128" s="5" t="s">
        <v>260</v>
      </c>
      <c r="E128" s="5">
        <v>17621</v>
      </c>
      <c r="F128" s="5">
        <f>E128*$B$4</f>
        <v>70.483999999999995</v>
      </c>
      <c r="G128" s="5"/>
      <c r="H128" s="5"/>
      <c r="I128" s="5">
        <v>30</v>
      </c>
      <c r="J128" s="5"/>
      <c r="K128" s="5">
        <v>9</v>
      </c>
      <c r="L128" s="5"/>
      <c r="M128" s="5"/>
    </row>
    <row r="129" spans="4:13" x14ac:dyDescent="0.35">
      <c r="D129" s="5" t="s">
        <v>261</v>
      </c>
      <c r="E129" s="5">
        <v>11076</v>
      </c>
      <c r="F129" s="5">
        <f>E129*$B$6</f>
        <v>99.683999999999997</v>
      </c>
      <c r="G129" s="5"/>
      <c r="H129" s="5">
        <v>16</v>
      </c>
      <c r="I129" s="5">
        <v>18</v>
      </c>
      <c r="J129" s="5"/>
      <c r="K129" s="5">
        <v>17.5</v>
      </c>
      <c r="L129" s="5"/>
      <c r="M129" s="5"/>
    </row>
    <row r="130" spans="4:13" x14ac:dyDescent="0.35">
      <c r="D130" s="5" t="s">
        <v>262</v>
      </c>
      <c r="E130" s="5">
        <v>0</v>
      </c>
      <c r="F130" s="5">
        <v>0</v>
      </c>
      <c r="G130" s="5"/>
      <c r="H130" s="5"/>
      <c r="I130" s="5"/>
      <c r="J130" s="5"/>
      <c r="K130" s="5"/>
      <c r="L130" s="5"/>
      <c r="M130" s="5"/>
    </row>
    <row r="131" spans="4:13" x14ac:dyDescent="0.35">
      <c r="D131" s="5" t="s">
        <v>263</v>
      </c>
      <c r="E131" s="5">
        <v>7156</v>
      </c>
      <c r="F131" s="5">
        <f>E131*$B$5</f>
        <v>57.248000000000005</v>
      </c>
      <c r="G131" s="5"/>
      <c r="H131" s="5" t="s">
        <v>503</v>
      </c>
      <c r="I131" s="5">
        <v>11</v>
      </c>
      <c r="J131" s="5"/>
      <c r="K131" s="5">
        <v>17.5</v>
      </c>
      <c r="L131" s="5"/>
      <c r="M131" s="5"/>
    </row>
    <row r="132" spans="4:13" x14ac:dyDescent="0.35">
      <c r="D132" s="5" t="s">
        <v>264</v>
      </c>
      <c r="E132" s="5">
        <v>14063</v>
      </c>
      <c r="F132" s="5">
        <f>E132*$B$8</f>
        <v>281.26</v>
      </c>
      <c r="G132" s="5"/>
      <c r="H132" s="5" t="s">
        <v>504</v>
      </c>
      <c r="I132" s="5">
        <v>23</v>
      </c>
      <c r="J132" s="5"/>
      <c r="K132" s="5">
        <v>9</v>
      </c>
      <c r="L132" s="5"/>
      <c r="M132" s="5"/>
    </row>
    <row r="133" spans="4:13" x14ac:dyDescent="0.35">
      <c r="D133" s="5" t="s">
        <v>265</v>
      </c>
      <c r="E133" s="5">
        <v>3452</v>
      </c>
      <c r="F133" s="5">
        <f>E133*$B$13</f>
        <v>27.616</v>
      </c>
      <c r="G133" s="5"/>
      <c r="H133" s="5"/>
      <c r="I133" s="5">
        <v>6</v>
      </c>
      <c r="J133" s="5"/>
      <c r="K133" s="5"/>
      <c r="L133" s="5"/>
      <c r="M133" s="5"/>
    </row>
    <row r="134" spans="4:13" x14ac:dyDescent="0.35">
      <c r="D134" s="5" t="s">
        <v>266</v>
      </c>
      <c r="E134" s="5">
        <v>5729</v>
      </c>
      <c r="F134" s="5">
        <f>E134*$B$8</f>
        <v>114.58</v>
      </c>
      <c r="G134" s="5"/>
      <c r="H134" s="5" t="s">
        <v>505</v>
      </c>
      <c r="I134" s="5">
        <v>9</v>
      </c>
      <c r="J134" s="5"/>
      <c r="K134" s="5">
        <v>9</v>
      </c>
      <c r="L134" s="5"/>
      <c r="M134" s="5"/>
    </row>
    <row r="135" spans="4:13" x14ac:dyDescent="0.35">
      <c r="D135" s="5" t="s">
        <v>267</v>
      </c>
      <c r="E135" s="5">
        <v>19027</v>
      </c>
      <c r="F135" s="5">
        <f>E135*$B$4</f>
        <v>76.108000000000004</v>
      </c>
      <c r="G135" s="5"/>
      <c r="H135" s="5" t="s">
        <v>506</v>
      </c>
      <c r="I135" s="5">
        <v>30</v>
      </c>
      <c r="J135" s="5"/>
      <c r="K135" s="5">
        <v>9</v>
      </c>
      <c r="L135" s="5"/>
      <c r="M135" s="5"/>
    </row>
    <row r="136" spans="4:13" x14ac:dyDescent="0.35">
      <c r="D136" s="5" t="s">
        <v>268</v>
      </c>
      <c r="E136" s="5">
        <v>2128</v>
      </c>
      <c r="F136" s="5">
        <f>E136*$B$7</f>
        <v>25.536000000000001</v>
      </c>
      <c r="G136" s="5"/>
      <c r="H136" s="5">
        <v>44</v>
      </c>
      <c r="I136" s="5">
        <v>3</v>
      </c>
      <c r="J136" s="5"/>
      <c r="K136" s="5">
        <v>17.5</v>
      </c>
      <c r="L136" s="5"/>
      <c r="M136" s="5"/>
    </row>
    <row r="137" spans="4:13" x14ac:dyDescent="0.35">
      <c r="D137" s="5" t="s">
        <v>269</v>
      </c>
      <c r="E137" s="5">
        <v>3663</v>
      </c>
      <c r="F137" s="5">
        <f>E137*$B$7</f>
        <v>43.956000000000003</v>
      </c>
      <c r="G137" s="5"/>
      <c r="H137" s="5" t="s">
        <v>507</v>
      </c>
      <c r="I137" s="5">
        <v>6</v>
      </c>
      <c r="J137" s="5"/>
      <c r="K137" s="5">
        <v>17.5</v>
      </c>
      <c r="L137" s="5"/>
      <c r="M137" s="5"/>
    </row>
    <row r="138" spans="4:13" x14ac:dyDescent="0.35">
      <c r="D138" s="5" t="s">
        <v>270</v>
      </c>
      <c r="E138" s="5">
        <v>0</v>
      </c>
      <c r="F138" s="5">
        <v>0</v>
      </c>
      <c r="G138" s="5"/>
      <c r="H138" s="5"/>
      <c r="I138" s="5"/>
      <c r="J138" s="5"/>
      <c r="K138" s="5"/>
      <c r="L138" s="5"/>
      <c r="M138" s="5"/>
    </row>
    <row r="139" spans="4:13" x14ac:dyDescent="0.35">
      <c r="D139" s="5" t="s">
        <v>271</v>
      </c>
      <c r="E139" s="5">
        <v>9900</v>
      </c>
      <c r="F139" s="5">
        <f>E139*$B$6</f>
        <v>89.1</v>
      </c>
      <c r="G139" s="5"/>
      <c r="H139" s="5" t="s">
        <v>508</v>
      </c>
      <c r="I139" s="5">
        <v>16</v>
      </c>
      <c r="J139" s="5"/>
      <c r="K139" s="5"/>
      <c r="L139" s="5"/>
      <c r="M139" s="5"/>
    </row>
    <row r="140" spans="4:13" x14ac:dyDescent="0.35">
      <c r="D140" s="5" t="s">
        <v>272</v>
      </c>
      <c r="E140" s="5">
        <v>653</v>
      </c>
      <c r="F140" s="5">
        <f>E140*$B$11</f>
        <v>9.7949999999999999</v>
      </c>
      <c r="G140" s="5"/>
      <c r="H140" s="5" t="s">
        <v>509</v>
      </c>
      <c r="I140" s="5">
        <v>14</v>
      </c>
      <c r="J140" s="5"/>
      <c r="K140" s="5"/>
      <c r="L140" s="5"/>
      <c r="M140" s="5"/>
    </row>
    <row r="141" spans="4:13" x14ac:dyDescent="0.35">
      <c r="D141" s="5" t="s">
        <v>273</v>
      </c>
      <c r="E141" s="5">
        <v>6311</v>
      </c>
      <c r="F141" s="5">
        <f>E141*$B$11</f>
        <v>94.664999999999992</v>
      </c>
      <c r="G141" s="5"/>
      <c r="H141" s="5"/>
      <c r="I141" s="5">
        <v>10</v>
      </c>
      <c r="J141" s="5"/>
      <c r="K141" s="5"/>
      <c r="L141" s="5"/>
      <c r="M141" s="5"/>
    </row>
    <row r="142" spans="4:13" x14ac:dyDescent="0.35">
      <c r="D142" s="5" t="s">
        <v>274</v>
      </c>
      <c r="E142" s="5">
        <v>7500</v>
      </c>
      <c r="F142" s="5">
        <f>E142*$B$5</f>
        <v>60</v>
      </c>
      <c r="G142" s="5"/>
      <c r="H142" s="5" t="s">
        <v>510</v>
      </c>
      <c r="I142" s="5">
        <v>12</v>
      </c>
      <c r="J142" s="5"/>
      <c r="K142" s="5">
        <v>17.5</v>
      </c>
      <c r="L142" s="5"/>
      <c r="M142" s="5"/>
    </row>
    <row r="143" spans="4:13" x14ac:dyDescent="0.35">
      <c r="D143" s="5" t="s">
        <v>275</v>
      </c>
      <c r="E143" s="5">
        <v>2740</v>
      </c>
      <c r="F143" s="5">
        <f>E143*$B$11</f>
        <v>41.1</v>
      </c>
      <c r="G143" s="5"/>
      <c r="H143" s="5" t="s">
        <v>511</v>
      </c>
      <c r="I143" s="5">
        <v>4</v>
      </c>
      <c r="J143" s="5"/>
      <c r="K143" s="5"/>
      <c r="L143" s="5"/>
      <c r="M143" s="5"/>
    </row>
    <row r="144" spans="4:13" x14ac:dyDescent="0.35">
      <c r="D144" s="5" t="s">
        <v>276</v>
      </c>
      <c r="E144" s="5">
        <v>13548</v>
      </c>
      <c r="F144" s="5">
        <f>E144*$B$10</f>
        <v>67.739999999999995</v>
      </c>
      <c r="G144" s="5"/>
      <c r="H144" s="5"/>
      <c r="I144" s="5">
        <v>22</v>
      </c>
      <c r="J144" s="5"/>
      <c r="K144" s="5"/>
      <c r="L144" s="5"/>
      <c r="M144" s="5"/>
    </row>
    <row r="145" spans="4:13" x14ac:dyDescent="0.35">
      <c r="D145" s="5" t="s">
        <v>277</v>
      </c>
      <c r="E145" s="5">
        <v>17719</v>
      </c>
      <c r="F145" s="5">
        <f>E145*$B$10</f>
        <v>88.594999999999999</v>
      </c>
      <c r="G145" s="5"/>
      <c r="H145" s="5"/>
      <c r="I145" s="5">
        <v>30</v>
      </c>
      <c r="J145" s="5"/>
      <c r="K145" s="5"/>
      <c r="L145" s="5"/>
      <c r="M145" s="5"/>
    </row>
    <row r="146" spans="4:13" x14ac:dyDescent="0.35">
      <c r="D146" s="5" t="s">
        <v>278</v>
      </c>
      <c r="E146" s="5">
        <v>5042</v>
      </c>
      <c r="F146" s="5">
        <f>E146*$B$11</f>
        <v>75.63</v>
      </c>
      <c r="G146" s="5"/>
      <c r="H146" s="5" t="s">
        <v>512</v>
      </c>
      <c r="I146" s="5">
        <v>8</v>
      </c>
      <c r="J146" s="5"/>
      <c r="K146" s="5"/>
      <c r="L146" s="5"/>
      <c r="M146" s="5"/>
    </row>
    <row r="147" spans="4:13" x14ac:dyDescent="0.35">
      <c r="D147" s="5" t="s">
        <v>279</v>
      </c>
      <c r="E147" s="5">
        <v>7156</v>
      </c>
      <c r="F147" s="5">
        <f>E147*$B$5</f>
        <v>57.248000000000005</v>
      </c>
      <c r="G147" s="5"/>
      <c r="H147" s="5" t="s">
        <v>513</v>
      </c>
      <c r="I147" s="5">
        <v>11</v>
      </c>
      <c r="J147" s="5"/>
      <c r="K147" s="5">
        <v>17.5</v>
      </c>
      <c r="L147" s="5"/>
      <c r="M147" s="5"/>
    </row>
    <row r="148" spans="4:13" x14ac:dyDescent="0.35">
      <c r="D148" s="5" t="s">
        <v>280</v>
      </c>
      <c r="E148" s="5">
        <v>0</v>
      </c>
      <c r="F148" s="5">
        <f>E148*$B$11</f>
        <v>0</v>
      </c>
      <c r="G148" s="5"/>
      <c r="H148" s="5"/>
      <c r="I148" s="5"/>
      <c r="J148" s="5"/>
      <c r="K148" s="5"/>
      <c r="L148" s="5"/>
      <c r="M148" s="5"/>
    </row>
    <row r="149" spans="4:13" x14ac:dyDescent="0.35">
      <c r="D149" s="5" t="s">
        <v>281</v>
      </c>
      <c r="E149" s="5">
        <v>14656</v>
      </c>
      <c r="F149" s="5">
        <f>E149*$B$12</f>
        <v>293.12</v>
      </c>
      <c r="G149" s="5"/>
      <c r="H149" s="5"/>
      <c r="I149" s="5">
        <v>24</v>
      </c>
      <c r="J149" s="5"/>
      <c r="K149" s="5"/>
      <c r="L149" s="5"/>
      <c r="M149" s="5"/>
    </row>
    <row r="150" spans="4:13" x14ac:dyDescent="0.35">
      <c r="D150" s="5" t="s">
        <v>282</v>
      </c>
      <c r="E150" s="5">
        <v>6806</v>
      </c>
      <c r="F150" s="5">
        <f>E150*$B$5</f>
        <v>54.448</v>
      </c>
      <c r="G150" s="5"/>
      <c r="H150" s="5" t="s">
        <v>514</v>
      </c>
      <c r="I150" s="5">
        <v>11</v>
      </c>
      <c r="J150" s="5"/>
      <c r="K150" s="5">
        <v>17.5</v>
      </c>
      <c r="L150" s="5"/>
      <c r="M150" s="5"/>
    </row>
    <row r="151" spans="4:13" x14ac:dyDescent="0.35">
      <c r="D151" s="5" t="s">
        <v>283</v>
      </c>
      <c r="E151" s="5">
        <v>8832</v>
      </c>
      <c r="F151" s="5">
        <f>E151*$B$12</f>
        <v>176.64000000000001</v>
      </c>
      <c r="G151" s="5"/>
      <c r="H151" s="5" t="s">
        <v>515</v>
      </c>
      <c r="I151" s="5">
        <v>14</v>
      </c>
      <c r="J151" s="5"/>
      <c r="K151" s="5"/>
      <c r="L151" s="5"/>
      <c r="M151" s="5"/>
    </row>
    <row r="152" spans="4:13" x14ac:dyDescent="0.35">
      <c r="D152" s="5" t="s">
        <v>284</v>
      </c>
      <c r="E152" s="5">
        <v>19099</v>
      </c>
      <c r="F152" s="5">
        <f>E152*$B$10</f>
        <v>95.495000000000005</v>
      </c>
      <c r="G152" s="5"/>
      <c r="H152" s="5" t="s">
        <v>516</v>
      </c>
      <c r="I152" s="5">
        <v>30</v>
      </c>
      <c r="J152" s="5"/>
      <c r="K152" s="5"/>
      <c r="L152" s="5"/>
      <c r="M152" s="5"/>
    </row>
    <row r="153" spans="4:13" x14ac:dyDescent="0.35">
      <c r="D153" s="5" t="s">
        <v>285</v>
      </c>
      <c r="E153" s="5">
        <v>5475</v>
      </c>
      <c r="F153" s="5">
        <f>E153*$B$11</f>
        <v>82.125</v>
      </c>
      <c r="G153" s="5"/>
      <c r="H153" s="5"/>
      <c r="I153" s="5">
        <v>9</v>
      </c>
      <c r="J153" s="5"/>
      <c r="K153" s="5"/>
      <c r="L153" s="5"/>
      <c r="M153" s="5"/>
    </row>
    <row r="154" spans="4:13" x14ac:dyDescent="0.35">
      <c r="D154" s="5" t="s">
        <v>286</v>
      </c>
      <c r="E154" s="5">
        <v>7017</v>
      </c>
      <c r="F154" s="5">
        <f>E154*$B$11</f>
        <v>105.255</v>
      </c>
      <c r="G154" s="5"/>
      <c r="H154" s="5"/>
      <c r="I154" s="5">
        <v>11</v>
      </c>
      <c r="J154" s="5"/>
      <c r="K154" s="5"/>
      <c r="L154" s="5"/>
      <c r="M154" s="5"/>
    </row>
    <row r="155" spans="4:13" x14ac:dyDescent="0.35">
      <c r="D155" s="5" t="s">
        <v>287</v>
      </c>
      <c r="E155" s="5">
        <v>0</v>
      </c>
      <c r="F155" s="5">
        <v>0</v>
      </c>
      <c r="G155" s="5"/>
      <c r="H155" s="5"/>
      <c r="I155" s="5"/>
      <c r="J155" s="5"/>
      <c r="K155" s="5"/>
      <c r="L155" s="5"/>
      <c r="M155" s="5"/>
    </row>
    <row r="156" spans="4:13" x14ac:dyDescent="0.35">
      <c r="D156" s="5" t="s">
        <v>288</v>
      </c>
      <c r="E156" s="5">
        <v>3755</v>
      </c>
      <c r="F156" s="5">
        <f>E156*$B$11</f>
        <v>56.324999999999996</v>
      </c>
      <c r="G156" s="5"/>
      <c r="H156" s="5"/>
      <c r="I156" s="5">
        <v>6</v>
      </c>
      <c r="J156" s="5"/>
      <c r="K156" s="5"/>
      <c r="L156" s="5"/>
      <c r="M156" s="5"/>
    </row>
    <row r="157" spans="4:13" x14ac:dyDescent="0.35">
      <c r="D157" s="5" t="s">
        <v>289</v>
      </c>
      <c r="E157" s="5">
        <v>14062</v>
      </c>
      <c r="F157" s="5">
        <f>E157*$B$12</f>
        <v>281.24</v>
      </c>
      <c r="G157" s="5"/>
      <c r="H157" s="5"/>
      <c r="I157" s="5">
        <v>23</v>
      </c>
      <c r="J157" s="5"/>
      <c r="K157" s="5"/>
      <c r="L157" s="5"/>
      <c r="M157" s="5"/>
    </row>
    <row r="158" spans="4:13" x14ac:dyDescent="0.35">
      <c r="D158" s="5" t="s">
        <v>290</v>
      </c>
      <c r="E158" s="5">
        <v>14330</v>
      </c>
      <c r="F158" s="5">
        <f>E158*$B$12</f>
        <v>286.60000000000002</v>
      </c>
      <c r="G158" s="5"/>
      <c r="H158" s="5" t="s">
        <v>517</v>
      </c>
      <c r="I158" s="5">
        <v>23</v>
      </c>
      <c r="J158" s="5"/>
      <c r="K158" s="5"/>
      <c r="L158" s="5"/>
      <c r="M158" s="5"/>
    </row>
    <row r="159" spans="4:13" x14ac:dyDescent="0.35">
      <c r="D159" s="5" t="s">
        <v>291</v>
      </c>
      <c r="E159" s="5">
        <v>14382</v>
      </c>
      <c r="F159" s="5">
        <f>E159*$B$8</f>
        <v>287.64</v>
      </c>
      <c r="G159" s="5"/>
      <c r="H159" s="5" t="s">
        <v>518</v>
      </c>
      <c r="I159" s="5">
        <v>23</v>
      </c>
      <c r="J159" s="5"/>
      <c r="K159" s="5">
        <v>9</v>
      </c>
      <c r="L159" s="5"/>
      <c r="M159" s="5"/>
    </row>
    <row r="160" spans="4:13" x14ac:dyDescent="0.35">
      <c r="D160" s="5" t="s">
        <v>292</v>
      </c>
      <c r="E160" s="5">
        <v>12367</v>
      </c>
      <c r="F160" s="5">
        <f>E160*$B$12</f>
        <v>247.34</v>
      </c>
      <c r="G160" s="5"/>
      <c r="H160" s="5"/>
      <c r="I160" s="5">
        <v>20</v>
      </c>
      <c r="J160" s="5"/>
      <c r="K160" s="5"/>
      <c r="L160" s="5"/>
      <c r="M160" s="5"/>
    </row>
    <row r="161" spans="4:13" x14ac:dyDescent="0.35">
      <c r="D161" s="5" t="s">
        <v>293</v>
      </c>
      <c r="E161" s="5">
        <v>18699</v>
      </c>
      <c r="F161" s="5">
        <f>E161*$B$15</f>
        <v>93.495000000000005</v>
      </c>
      <c r="G161" s="5"/>
      <c r="H161" s="5" t="s">
        <v>519</v>
      </c>
      <c r="I161" s="5">
        <v>30</v>
      </c>
      <c r="J161" s="5"/>
      <c r="K161" s="5"/>
      <c r="L161" s="5"/>
      <c r="M161" s="5"/>
    </row>
    <row r="162" spans="4:13" x14ac:dyDescent="0.35">
      <c r="D162" s="5" t="s">
        <v>294</v>
      </c>
      <c r="E162" s="5">
        <v>12675</v>
      </c>
      <c r="F162" s="5">
        <f>E162*$B$15</f>
        <v>63.375</v>
      </c>
      <c r="G162" s="5"/>
      <c r="H162" s="5" t="s">
        <v>520</v>
      </c>
      <c r="I162" s="5">
        <v>20</v>
      </c>
      <c r="J162" s="5"/>
      <c r="K162" s="5"/>
      <c r="L162" s="5"/>
      <c r="M162" s="5"/>
    </row>
    <row r="163" spans="4:13" x14ac:dyDescent="0.35">
      <c r="D163" s="5" t="s">
        <v>295</v>
      </c>
      <c r="E163" s="5">
        <v>17476</v>
      </c>
      <c r="F163" s="5">
        <f>E163*$B$12</f>
        <v>349.52</v>
      </c>
      <c r="G163" s="5"/>
      <c r="H163" s="5" t="s">
        <v>521</v>
      </c>
      <c r="I163" s="5">
        <v>30</v>
      </c>
      <c r="J163" s="5"/>
      <c r="K163" s="5"/>
      <c r="L163" s="5"/>
      <c r="M163" s="5"/>
    </row>
    <row r="164" spans="4:13" x14ac:dyDescent="0.35">
      <c r="D164" s="5" t="s">
        <v>296</v>
      </c>
      <c r="E164" s="5">
        <v>14063</v>
      </c>
      <c r="F164" s="5">
        <f>E164*$B$8</f>
        <v>281.26</v>
      </c>
      <c r="G164" s="5"/>
      <c r="H164" s="5" t="s">
        <v>522</v>
      </c>
      <c r="I164" s="5">
        <v>23</v>
      </c>
      <c r="J164" s="5"/>
      <c r="K164" s="5">
        <v>9</v>
      </c>
      <c r="L164" s="5"/>
      <c r="M164" s="5"/>
    </row>
    <row r="165" spans="4:13" x14ac:dyDescent="0.35">
      <c r="D165" s="5" t="s">
        <v>297</v>
      </c>
      <c r="E165" s="5">
        <v>14656</v>
      </c>
      <c r="F165" s="5">
        <f>E165*$B$12</f>
        <v>293.12</v>
      </c>
      <c r="G165" s="5"/>
      <c r="H165" s="5" t="s">
        <v>523</v>
      </c>
      <c r="I165" s="5">
        <v>24</v>
      </c>
      <c r="J165" s="5"/>
      <c r="K165" s="5"/>
      <c r="L165" s="5"/>
      <c r="M165" s="5"/>
    </row>
    <row r="166" spans="4:13" x14ac:dyDescent="0.35">
      <c r="D166" s="5" t="s">
        <v>298</v>
      </c>
      <c r="E166" s="5">
        <v>0</v>
      </c>
      <c r="F166" s="5">
        <v>0</v>
      </c>
      <c r="G166" s="5"/>
      <c r="H166" s="5"/>
      <c r="I166" s="5"/>
      <c r="J166" s="5"/>
      <c r="K166" s="5"/>
      <c r="L166" s="5"/>
      <c r="M166" s="5"/>
    </row>
    <row r="167" spans="4:13" x14ac:dyDescent="0.35">
      <c r="D167" s="5" t="s">
        <v>299</v>
      </c>
      <c r="E167" s="5">
        <v>14824</v>
      </c>
      <c r="F167" s="5">
        <f>E167*$B$8</f>
        <v>296.48</v>
      </c>
      <c r="G167" s="5"/>
      <c r="H167" s="5" t="s">
        <v>524</v>
      </c>
      <c r="I167" s="5">
        <v>24</v>
      </c>
      <c r="J167" s="5"/>
      <c r="K167" s="5">
        <v>9</v>
      </c>
      <c r="L167" s="5"/>
      <c r="M167" s="5"/>
    </row>
    <row r="168" spans="4:13" x14ac:dyDescent="0.35">
      <c r="D168" s="5" t="s">
        <v>300</v>
      </c>
      <c r="E168" s="5">
        <v>9205</v>
      </c>
      <c r="F168" s="5">
        <f>E168*$B$16</f>
        <v>184.1</v>
      </c>
      <c r="G168" s="5"/>
      <c r="H168" s="5" t="s">
        <v>525</v>
      </c>
      <c r="I168" s="5">
        <v>15</v>
      </c>
      <c r="J168" s="5"/>
      <c r="K168" s="5"/>
      <c r="L168" s="5"/>
      <c r="M168" s="5"/>
    </row>
    <row r="169" spans="4:13" x14ac:dyDescent="0.35">
      <c r="D169" s="5" t="s">
        <v>301</v>
      </c>
      <c r="E169" s="5">
        <v>10592</v>
      </c>
      <c r="F169" s="5">
        <f>E169*$B$15</f>
        <v>52.96</v>
      </c>
      <c r="G169" s="5"/>
      <c r="H169" s="5" t="s">
        <v>526</v>
      </c>
      <c r="I169" s="5">
        <v>17</v>
      </c>
      <c r="J169" s="5"/>
      <c r="K169" s="5"/>
      <c r="L169" s="5"/>
      <c r="M169" s="5"/>
    </row>
    <row r="170" spans="4:13" x14ac:dyDescent="0.35">
      <c r="D170" s="5" t="s">
        <v>302</v>
      </c>
      <c r="E170" s="5">
        <v>13503</v>
      </c>
      <c r="F170" s="5">
        <f>E170*$B$12</f>
        <v>270.06</v>
      </c>
      <c r="G170" s="5"/>
      <c r="H170" s="5">
        <v>25</v>
      </c>
      <c r="I170" s="5">
        <v>22</v>
      </c>
      <c r="J170" s="5"/>
      <c r="K170" s="5">
        <v>17.5</v>
      </c>
      <c r="L170" s="5"/>
      <c r="M170" s="5"/>
    </row>
    <row r="171" spans="4:13" x14ac:dyDescent="0.35">
      <c r="D171" s="5" t="s">
        <v>303</v>
      </c>
      <c r="E171" s="5">
        <v>15035</v>
      </c>
      <c r="F171" s="5">
        <f>E171*$B$12</f>
        <v>300.7</v>
      </c>
      <c r="G171" s="5"/>
      <c r="H171" s="5" t="s">
        <v>527</v>
      </c>
      <c r="I171" s="5">
        <v>24</v>
      </c>
      <c r="J171" s="5"/>
      <c r="K171" s="5">
        <v>17.5</v>
      </c>
      <c r="L171" s="5"/>
      <c r="M171" s="5"/>
    </row>
    <row r="172" spans="4:13" x14ac:dyDescent="0.35">
      <c r="D172" s="5" t="s">
        <v>304</v>
      </c>
      <c r="E172" s="5">
        <v>0</v>
      </c>
      <c r="F172" s="5">
        <v>0</v>
      </c>
      <c r="G172" s="5"/>
      <c r="H172" s="5"/>
      <c r="I172" s="5"/>
      <c r="J172" s="5"/>
      <c r="K172" s="5"/>
      <c r="L172" s="5"/>
      <c r="M172" s="5"/>
    </row>
    <row r="173" spans="4:13" x14ac:dyDescent="0.35">
      <c r="D173" s="5" t="s">
        <v>305</v>
      </c>
      <c r="E173" s="5">
        <v>16706</v>
      </c>
      <c r="F173" s="5">
        <f>E173*$B$12</f>
        <v>334.12</v>
      </c>
      <c r="G173" s="5"/>
      <c r="H173" s="5" t="s">
        <v>528</v>
      </c>
      <c r="I173" s="5">
        <v>30</v>
      </c>
      <c r="J173" s="5"/>
      <c r="K173" s="5"/>
      <c r="L173" s="5"/>
      <c r="M173" s="5"/>
    </row>
    <row r="174" spans="4:13" x14ac:dyDescent="0.35">
      <c r="D174" s="5" t="s">
        <v>306</v>
      </c>
      <c r="E174" s="5">
        <v>6191</v>
      </c>
      <c r="F174" s="5">
        <f>E174*$B$5</f>
        <v>49.527999999999999</v>
      </c>
      <c r="G174" s="5"/>
      <c r="H174" s="5" t="s">
        <v>529</v>
      </c>
      <c r="I174" s="5">
        <v>10</v>
      </c>
      <c r="J174" s="5"/>
      <c r="K174" s="5">
        <v>17.5</v>
      </c>
      <c r="L174" s="5"/>
      <c r="M174" s="5"/>
    </row>
    <row r="175" spans="4:13" x14ac:dyDescent="0.35">
      <c r="D175" s="5" t="s">
        <v>307</v>
      </c>
      <c r="E175" s="5">
        <v>754</v>
      </c>
      <c r="F175" s="5">
        <f>E175*$B$7</f>
        <v>9.048</v>
      </c>
      <c r="G175" s="5">
        <v>400</v>
      </c>
      <c r="H175" s="5"/>
      <c r="I175" s="5">
        <v>1</v>
      </c>
      <c r="J175" s="5"/>
      <c r="K175" s="5">
        <v>17.5</v>
      </c>
      <c r="L175" s="5"/>
      <c r="M175" s="5"/>
    </row>
    <row r="176" spans="4:13" x14ac:dyDescent="0.35">
      <c r="D176" s="5" t="s">
        <v>308</v>
      </c>
      <c r="E176" s="5">
        <v>3796</v>
      </c>
      <c r="F176" s="5"/>
      <c r="G176" s="5"/>
      <c r="H176" s="5" t="s">
        <v>530</v>
      </c>
      <c r="I176" s="5">
        <v>6</v>
      </c>
      <c r="J176" s="5"/>
      <c r="K176" s="5"/>
      <c r="L176" s="5"/>
      <c r="M176" s="5"/>
    </row>
    <row r="177" spans="4:13" x14ac:dyDescent="0.35">
      <c r="D177" s="5" t="s">
        <v>309</v>
      </c>
      <c r="E177" s="5">
        <v>4091</v>
      </c>
      <c r="F177" s="5">
        <f>E177*$B$5</f>
        <v>32.728000000000002</v>
      </c>
      <c r="G177" s="5"/>
      <c r="H177" s="5" t="s">
        <v>531</v>
      </c>
      <c r="I177" s="5">
        <v>7</v>
      </c>
      <c r="J177" s="5"/>
      <c r="K177" s="5">
        <v>17.5</v>
      </c>
      <c r="L177" s="5"/>
      <c r="M177" s="5"/>
    </row>
    <row r="178" spans="4:13" x14ac:dyDescent="0.35">
      <c r="D178" s="5" t="s">
        <v>310</v>
      </c>
      <c r="E178" s="5">
        <v>8459</v>
      </c>
      <c r="F178" s="5">
        <f>E178*$B$4</f>
        <v>33.835999999999999</v>
      </c>
      <c r="G178" s="5"/>
      <c r="H178" s="5" t="s">
        <v>532</v>
      </c>
      <c r="I178" s="5">
        <v>14</v>
      </c>
      <c r="J178" s="5"/>
      <c r="K178" s="5">
        <v>9</v>
      </c>
      <c r="L178" s="5"/>
      <c r="M178" s="5"/>
    </row>
    <row r="179" spans="4:13" x14ac:dyDescent="0.35">
      <c r="D179" s="5" t="s">
        <v>311</v>
      </c>
      <c r="E179" s="5">
        <v>14705</v>
      </c>
      <c r="F179" s="5">
        <f>E179*$B$4</f>
        <v>58.82</v>
      </c>
      <c r="G179" s="5"/>
      <c r="H179" s="5"/>
      <c r="I179" s="5">
        <v>24</v>
      </c>
      <c r="J179" s="5"/>
      <c r="K179" s="5">
        <v>9</v>
      </c>
      <c r="L179" s="5"/>
      <c r="M179" s="5"/>
    </row>
    <row r="180" spans="4:13" x14ac:dyDescent="0.35">
      <c r="D180" s="5" t="s">
        <v>312</v>
      </c>
      <c r="E180" s="5">
        <v>10726</v>
      </c>
      <c r="F180" s="5">
        <f>E180*$B$6</f>
        <v>96.533999999999992</v>
      </c>
      <c r="G180" s="5"/>
      <c r="H180" s="5" t="s">
        <v>533</v>
      </c>
      <c r="I180" s="5">
        <v>17</v>
      </c>
      <c r="J180" s="5"/>
      <c r="K180" s="5">
        <v>17.5</v>
      </c>
      <c r="L180" s="5"/>
      <c r="M180" s="5"/>
    </row>
    <row r="181" spans="4:13" x14ac:dyDescent="0.35">
      <c r="D181" s="5" t="s">
        <v>313</v>
      </c>
      <c r="E181" s="5">
        <v>3452</v>
      </c>
      <c r="F181" s="5">
        <f>E181*$B$13</f>
        <v>27.616</v>
      </c>
      <c r="G181" s="5"/>
      <c r="H181" s="5" t="s">
        <v>525</v>
      </c>
      <c r="I181" s="5">
        <v>6</v>
      </c>
      <c r="J181" s="5"/>
      <c r="K181" s="5"/>
      <c r="L181" s="5"/>
      <c r="M181" s="5"/>
    </row>
    <row r="182" spans="4:13" x14ac:dyDescent="0.35">
      <c r="D182" s="5" t="s">
        <v>314</v>
      </c>
      <c r="E182" s="5">
        <v>6806</v>
      </c>
      <c r="F182" s="5">
        <f>E182*$B$5</f>
        <v>54.448</v>
      </c>
      <c r="G182" s="5"/>
      <c r="H182" s="5"/>
      <c r="I182" s="5">
        <v>11</v>
      </c>
      <c r="J182" s="5"/>
      <c r="K182" s="5">
        <v>17.5</v>
      </c>
      <c r="L182" s="5"/>
      <c r="M182" s="5"/>
    </row>
    <row r="183" spans="4:13" x14ac:dyDescent="0.35">
      <c r="D183" s="5" t="s">
        <v>315</v>
      </c>
      <c r="E183" s="5">
        <v>14825</v>
      </c>
      <c r="F183" s="5">
        <f>E183*$B$8</f>
        <v>296.5</v>
      </c>
      <c r="G183" s="5"/>
      <c r="H183" s="5" t="s">
        <v>534</v>
      </c>
      <c r="I183" s="5">
        <v>24</v>
      </c>
      <c r="J183" s="5"/>
      <c r="K183" s="5">
        <v>9</v>
      </c>
      <c r="L183" s="5"/>
      <c r="M183" s="5"/>
    </row>
    <row r="184" spans="4:13" x14ac:dyDescent="0.35">
      <c r="D184" s="5" t="s">
        <v>316</v>
      </c>
      <c r="E184" s="5">
        <v>0</v>
      </c>
      <c r="F184" s="5">
        <f>E184*$B$4</f>
        <v>0</v>
      </c>
      <c r="G184" s="5"/>
      <c r="H184" s="5"/>
      <c r="I184" s="5"/>
      <c r="J184" s="5"/>
      <c r="K184" s="5"/>
      <c r="L184" s="5"/>
      <c r="M184" s="5"/>
    </row>
    <row r="185" spans="4:13" x14ac:dyDescent="0.35">
      <c r="D185" s="5" t="s">
        <v>317</v>
      </c>
      <c r="E185" s="5">
        <v>7189</v>
      </c>
      <c r="F185" s="5">
        <f>E185*$B$8</f>
        <v>143.78</v>
      </c>
      <c r="G185" s="5"/>
      <c r="H185" s="5" t="s">
        <v>535</v>
      </c>
      <c r="I185" s="5">
        <v>12</v>
      </c>
      <c r="J185" s="5"/>
      <c r="K185" s="5">
        <v>9</v>
      </c>
      <c r="L185" s="5"/>
      <c r="M185" s="5"/>
    </row>
    <row r="186" spans="4:13" x14ac:dyDescent="0.35">
      <c r="D186" s="5" t="s">
        <v>318</v>
      </c>
      <c r="E186" s="5">
        <v>16110</v>
      </c>
      <c r="F186" s="5">
        <f>E186*B148</f>
        <v>0</v>
      </c>
      <c r="G186" s="5"/>
      <c r="H186" s="5" t="s">
        <v>536</v>
      </c>
      <c r="I186" s="5">
        <v>30</v>
      </c>
      <c r="J186" s="5"/>
      <c r="K186" s="5">
        <v>9</v>
      </c>
      <c r="L186" s="5"/>
      <c r="M186" s="5"/>
    </row>
    <row r="187" spans="4:13" x14ac:dyDescent="0.35">
      <c r="D187" s="5" t="s">
        <v>319</v>
      </c>
      <c r="E187" s="5">
        <v>1344</v>
      </c>
      <c r="F187" s="5">
        <f>E187*$B$7</f>
        <v>16.128</v>
      </c>
      <c r="G187" s="5"/>
      <c r="H187" s="5"/>
      <c r="I187" s="5">
        <v>2</v>
      </c>
      <c r="J187" s="5"/>
      <c r="K187" s="5">
        <v>17.5</v>
      </c>
      <c r="L187" s="5"/>
      <c r="M187" s="5"/>
    </row>
    <row r="188" spans="4:13" x14ac:dyDescent="0.35">
      <c r="D188" s="5" t="s">
        <v>320</v>
      </c>
      <c r="E188" s="5">
        <v>874</v>
      </c>
      <c r="F188" s="5">
        <f>E188*$B$7</f>
        <v>10.488</v>
      </c>
      <c r="G188" s="5"/>
      <c r="H188" s="5" t="s">
        <v>537</v>
      </c>
      <c r="I188" s="5">
        <v>1</v>
      </c>
      <c r="J188" s="5"/>
      <c r="K188" s="5">
        <v>17.5</v>
      </c>
      <c r="L188" s="5"/>
      <c r="M188" s="5"/>
    </row>
    <row r="189" spans="4:13" x14ac:dyDescent="0.35">
      <c r="D189" s="5" t="s">
        <v>321</v>
      </c>
      <c r="E189" s="5">
        <v>0</v>
      </c>
      <c r="F189" s="5">
        <v>0</v>
      </c>
      <c r="G189" s="5"/>
      <c r="H189" s="5"/>
      <c r="I189" s="5"/>
      <c r="J189" s="5"/>
      <c r="K189" s="5"/>
      <c r="L189" s="5"/>
      <c r="M189" s="5"/>
    </row>
    <row r="190" spans="4:13" x14ac:dyDescent="0.35">
      <c r="D190" s="5" t="s">
        <v>322</v>
      </c>
      <c r="E190" s="5">
        <v>9550</v>
      </c>
      <c r="F190" s="5">
        <f>E190*$B$6</f>
        <v>85.949999999999989</v>
      </c>
      <c r="G190" s="5"/>
      <c r="H190" s="5"/>
      <c r="I190" s="5">
        <v>15</v>
      </c>
      <c r="J190" s="5"/>
      <c r="K190" s="5">
        <v>17.5</v>
      </c>
      <c r="L190" s="5"/>
      <c r="M190" s="5"/>
    </row>
    <row r="191" spans="4:13" x14ac:dyDescent="0.35">
      <c r="D191" s="5" t="s">
        <v>323</v>
      </c>
      <c r="E191" s="5">
        <v>8217</v>
      </c>
      <c r="F191" s="5">
        <f>E191*$B$12</f>
        <v>164.34</v>
      </c>
      <c r="G191" s="5"/>
      <c r="H191" s="5" t="s">
        <v>538</v>
      </c>
      <c r="I191" s="5">
        <v>13</v>
      </c>
      <c r="J191" s="5"/>
      <c r="K191" s="5"/>
      <c r="L191" s="5"/>
      <c r="M191" s="5"/>
    </row>
    <row r="192" spans="4:13" x14ac:dyDescent="0.35">
      <c r="D192" s="5" t="s">
        <v>324</v>
      </c>
      <c r="E192" s="5">
        <v>6694</v>
      </c>
      <c r="F192" s="5">
        <f>E192*$B$12</f>
        <v>133.88</v>
      </c>
      <c r="G192" s="5"/>
      <c r="H192" s="5" t="s">
        <v>539</v>
      </c>
      <c r="I192" s="5">
        <v>11</v>
      </c>
      <c r="J192" s="5"/>
      <c r="K192" s="5"/>
      <c r="L192" s="5"/>
      <c r="M192" s="5"/>
    </row>
    <row r="193" spans="4:13" x14ac:dyDescent="0.35">
      <c r="D193" s="5" t="s">
        <v>325</v>
      </c>
      <c r="E193" s="5">
        <v>6055</v>
      </c>
      <c r="F193" s="5">
        <f>E193*$B$8</f>
        <v>121.10000000000001</v>
      </c>
      <c r="G193" s="5"/>
      <c r="H193" s="5" t="s">
        <v>540</v>
      </c>
      <c r="I193" s="5">
        <v>10</v>
      </c>
      <c r="J193" s="5"/>
      <c r="K193" s="5">
        <v>9</v>
      </c>
      <c r="L193" s="5"/>
      <c r="M193" s="5"/>
    </row>
    <row r="194" spans="4:13" x14ac:dyDescent="0.35">
      <c r="D194" s="5" t="s">
        <v>326</v>
      </c>
      <c r="E194" s="5">
        <v>6184</v>
      </c>
      <c r="F194" s="5">
        <f>E194*$B$12</f>
        <v>123.68</v>
      </c>
      <c r="G194" s="5"/>
      <c r="H194" s="5" t="s">
        <v>541</v>
      </c>
      <c r="I194" s="5">
        <v>10</v>
      </c>
      <c r="J194" s="5"/>
      <c r="K194" s="5"/>
      <c r="L194" s="5"/>
      <c r="M194" s="5"/>
    </row>
    <row r="195" spans="4:13" x14ac:dyDescent="0.35">
      <c r="D195" s="5" t="s">
        <v>327</v>
      </c>
      <c r="E195" s="5">
        <v>15113</v>
      </c>
      <c r="F195" s="5">
        <f>E195*$B$15</f>
        <v>75.564999999999998</v>
      </c>
      <c r="G195" s="5"/>
      <c r="H195" s="5" t="s">
        <v>542</v>
      </c>
      <c r="I195" s="5">
        <v>24</v>
      </c>
      <c r="J195" s="5"/>
      <c r="K195" s="5"/>
      <c r="L195" s="5"/>
      <c r="M195" s="5"/>
    </row>
    <row r="196" spans="4:13" x14ac:dyDescent="0.35">
      <c r="D196" s="5" t="s">
        <v>328</v>
      </c>
      <c r="E196" s="5">
        <v>21358</v>
      </c>
      <c r="F196" s="5">
        <f>E196*$B$15</f>
        <v>106.79</v>
      </c>
      <c r="G196" s="5"/>
      <c r="H196" s="5" t="s">
        <v>543</v>
      </c>
      <c r="I196" s="5">
        <v>30</v>
      </c>
      <c r="J196" s="5"/>
      <c r="K196" s="5"/>
      <c r="L196" s="5"/>
      <c r="M196" s="5"/>
    </row>
    <row r="197" spans="4:13" x14ac:dyDescent="0.35">
      <c r="D197" s="5" t="s">
        <v>329</v>
      </c>
      <c r="E197" s="5">
        <v>12670</v>
      </c>
      <c r="F197" s="5">
        <f>E197*$B$12</f>
        <v>253.4</v>
      </c>
      <c r="G197" s="5"/>
      <c r="H197" s="5" t="s">
        <v>544</v>
      </c>
      <c r="I197" s="5">
        <v>20</v>
      </c>
      <c r="J197" s="5"/>
      <c r="K197" s="5"/>
      <c r="L197" s="5"/>
      <c r="M197" s="5"/>
    </row>
    <row r="198" spans="4:13" x14ac:dyDescent="0.35">
      <c r="D198" s="5" t="s">
        <v>330</v>
      </c>
      <c r="E198" s="5">
        <v>5729</v>
      </c>
      <c r="F198" s="5">
        <f>E198*$B$8</f>
        <v>114.58</v>
      </c>
      <c r="G198" s="5"/>
      <c r="H198" s="5" t="s">
        <v>545</v>
      </c>
      <c r="I198" s="5">
        <v>9</v>
      </c>
      <c r="J198" s="5"/>
      <c r="K198" s="5">
        <v>9</v>
      </c>
      <c r="L198" s="5"/>
      <c r="M198" s="5"/>
    </row>
    <row r="199" spans="4:13" x14ac:dyDescent="0.35">
      <c r="D199" s="5" t="s">
        <v>331</v>
      </c>
      <c r="E199" s="5">
        <v>8832</v>
      </c>
      <c r="F199" s="5">
        <f>E199*$B$12</f>
        <v>176.64000000000001</v>
      </c>
      <c r="G199" s="5"/>
      <c r="H199" s="5" t="s">
        <v>546</v>
      </c>
      <c r="I199" s="5">
        <v>14</v>
      </c>
      <c r="J199" s="5"/>
      <c r="K199" s="5"/>
      <c r="L199" s="5"/>
      <c r="M199" s="5"/>
    </row>
    <row r="200" spans="4:13" x14ac:dyDescent="0.35">
      <c r="D200" s="5" t="s">
        <v>332</v>
      </c>
      <c r="E200" s="5">
        <v>9205</v>
      </c>
      <c r="F200" s="5">
        <f>E200*$B$16</f>
        <v>184.1</v>
      </c>
      <c r="G200" s="5"/>
      <c r="H200" s="5" t="s">
        <v>547</v>
      </c>
      <c r="I200" s="5">
        <v>15</v>
      </c>
      <c r="J200" s="5"/>
      <c r="K200" s="5"/>
      <c r="L200" s="5"/>
      <c r="M200" s="5"/>
    </row>
    <row r="201" spans="4:13" x14ac:dyDescent="0.35">
      <c r="D201" s="5" t="s">
        <v>333</v>
      </c>
      <c r="E201" s="5">
        <v>7189</v>
      </c>
      <c r="F201" s="5">
        <f>E201*$B$8</f>
        <v>143.78</v>
      </c>
      <c r="G201" s="5"/>
      <c r="H201" s="5" t="s">
        <v>548</v>
      </c>
      <c r="I201" s="5">
        <v>12</v>
      </c>
      <c r="J201" s="5"/>
      <c r="K201" s="5">
        <v>9</v>
      </c>
      <c r="L201" s="5"/>
      <c r="M201" s="5"/>
    </row>
    <row r="202" spans="4:13" x14ac:dyDescent="0.35">
      <c r="D202" s="5" t="s">
        <v>334</v>
      </c>
      <c r="E202" s="5">
        <v>0</v>
      </c>
      <c r="F202" s="5">
        <v>0</v>
      </c>
      <c r="G202" s="5"/>
      <c r="H202" s="5"/>
      <c r="I202" s="5"/>
      <c r="J202" s="5"/>
      <c r="K202" s="5"/>
      <c r="L202" s="5"/>
      <c r="M202" s="5"/>
    </row>
    <row r="203" spans="4:13" x14ac:dyDescent="0.35">
      <c r="D203" s="5" t="s">
        <v>335</v>
      </c>
      <c r="E203" s="5">
        <v>19408</v>
      </c>
      <c r="F203" s="5">
        <f>E203*$B$15</f>
        <v>97.04</v>
      </c>
      <c r="G203" s="5"/>
      <c r="H203" s="5" t="s">
        <v>549</v>
      </c>
      <c r="I203" s="5">
        <v>30</v>
      </c>
      <c r="J203" s="5"/>
      <c r="K203" s="5"/>
      <c r="L203" s="5"/>
      <c r="M203" s="5"/>
    </row>
    <row r="204" spans="4:13" x14ac:dyDescent="0.35">
      <c r="D204" s="5" t="s">
        <v>336</v>
      </c>
      <c r="E204" s="5">
        <v>5875</v>
      </c>
      <c r="F204" s="5">
        <f>E204*$B$12</f>
        <v>117.5</v>
      </c>
      <c r="G204" s="5">
        <v>1550</v>
      </c>
      <c r="H204" s="5"/>
      <c r="I204" s="5">
        <v>9</v>
      </c>
      <c r="J204" s="5"/>
      <c r="K204" s="5">
        <v>17.5</v>
      </c>
      <c r="L204" s="5"/>
      <c r="M204" s="5"/>
    </row>
    <row r="205" spans="4:13" x14ac:dyDescent="0.35">
      <c r="D205" s="5" t="s">
        <v>337</v>
      </c>
      <c r="E205" s="5">
        <v>7400</v>
      </c>
      <c r="F205" s="5">
        <f>E205*$B$12</f>
        <v>148</v>
      </c>
      <c r="G205" s="5"/>
      <c r="H205" s="5" t="s">
        <v>550</v>
      </c>
      <c r="I205" s="5">
        <v>12</v>
      </c>
      <c r="J205" s="5"/>
      <c r="K205" s="5">
        <v>17.5</v>
      </c>
      <c r="L205" s="5"/>
      <c r="M205" s="5"/>
    </row>
    <row r="206" spans="4:13" x14ac:dyDescent="0.35">
      <c r="D206" s="5" t="s">
        <v>338</v>
      </c>
      <c r="E206" s="5">
        <v>0</v>
      </c>
      <c r="F206" s="5">
        <v>0</v>
      </c>
      <c r="G206" s="5"/>
      <c r="H206" s="5"/>
      <c r="I206" s="5"/>
      <c r="J206" s="5"/>
      <c r="K206" s="5"/>
      <c r="L206" s="5"/>
      <c r="M206" s="5"/>
    </row>
    <row r="207" spans="4:13" x14ac:dyDescent="0.35">
      <c r="D207" s="5" t="s">
        <v>339</v>
      </c>
      <c r="E207" s="5">
        <v>11543</v>
      </c>
      <c r="F207" s="5">
        <f>E207*$B$12</f>
        <v>230.86</v>
      </c>
      <c r="G207" s="5"/>
      <c r="H207" s="5" t="s">
        <v>551</v>
      </c>
      <c r="I207" s="5">
        <v>19</v>
      </c>
      <c r="J207" s="5"/>
      <c r="K207" s="5"/>
      <c r="L207" s="5"/>
      <c r="M207" s="5"/>
    </row>
    <row r="208" spans="4:13" x14ac:dyDescent="0.35">
      <c r="D208" s="5" t="s">
        <v>340</v>
      </c>
      <c r="E208" s="5">
        <v>19152</v>
      </c>
      <c r="F208" s="5">
        <f>E208*$B$10</f>
        <v>95.76</v>
      </c>
      <c r="G208" s="5"/>
      <c r="H208" s="5" t="s">
        <v>552</v>
      </c>
      <c r="I208" s="5">
        <v>30</v>
      </c>
      <c r="J208" s="5"/>
      <c r="K208" s="5"/>
      <c r="L208" s="5"/>
      <c r="M208" s="5"/>
    </row>
    <row r="209" spans="4:13" x14ac:dyDescent="0.35">
      <c r="D209" s="5" t="s">
        <v>341</v>
      </c>
      <c r="E209" s="5">
        <v>16086</v>
      </c>
      <c r="F209" s="5">
        <f>E209*$B$10</f>
        <v>80.430000000000007</v>
      </c>
      <c r="G209" s="5"/>
      <c r="H209" s="5" t="s">
        <v>553</v>
      </c>
      <c r="I209" s="5">
        <v>30</v>
      </c>
      <c r="J209" s="5"/>
      <c r="K209" s="5"/>
      <c r="L209" s="5"/>
      <c r="M209" s="5"/>
    </row>
    <row r="210" spans="4:13" x14ac:dyDescent="0.35">
      <c r="D210" s="5" t="s">
        <v>342</v>
      </c>
      <c r="E210" s="5">
        <v>19371</v>
      </c>
      <c r="F210" s="5">
        <f>E210*$B$4</f>
        <v>77.483999999999995</v>
      </c>
      <c r="G210" s="5"/>
      <c r="H210" s="5" t="s">
        <v>554</v>
      </c>
      <c r="I210" s="5">
        <v>30</v>
      </c>
      <c r="J210" s="5"/>
      <c r="K210" s="5">
        <v>9</v>
      </c>
      <c r="L210" s="5"/>
      <c r="M210" s="5"/>
    </row>
    <row r="211" spans="4:13" x14ac:dyDescent="0.35">
      <c r="D211" s="5" t="s">
        <v>343</v>
      </c>
      <c r="E211" s="5">
        <v>19666</v>
      </c>
      <c r="F211" s="5">
        <f>E211*$B$10</f>
        <v>98.33</v>
      </c>
      <c r="G211" s="5"/>
      <c r="H211" s="5" t="s">
        <v>555</v>
      </c>
      <c r="I211" s="5">
        <v>30</v>
      </c>
      <c r="J211" s="5"/>
      <c r="K211" s="5"/>
      <c r="L211" s="5"/>
      <c r="M211" s="5"/>
    </row>
    <row r="212" spans="4:13" x14ac:dyDescent="0.35">
      <c r="D212" s="5" t="s">
        <v>344</v>
      </c>
      <c r="E212" s="5">
        <v>8516</v>
      </c>
      <c r="F212" s="5">
        <f>E212*$B$14</f>
        <v>68.128</v>
      </c>
      <c r="G212" s="5"/>
      <c r="H212" s="5" t="s">
        <v>556</v>
      </c>
      <c r="I212" s="5">
        <v>14</v>
      </c>
      <c r="J212" s="5"/>
      <c r="K212" s="5"/>
      <c r="L212" s="5"/>
      <c r="M212" s="5"/>
    </row>
    <row r="213" spans="4:13" x14ac:dyDescent="0.35">
      <c r="D213" s="5" t="s">
        <v>345</v>
      </c>
      <c r="E213" s="5">
        <v>2494</v>
      </c>
      <c r="F213" s="5">
        <f>E213*$B$14</f>
        <v>19.952000000000002</v>
      </c>
      <c r="G213" s="5"/>
      <c r="H213" s="5" t="s">
        <v>557</v>
      </c>
      <c r="I213" s="5">
        <v>4</v>
      </c>
      <c r="J213" s="5"/>
      <c r="K213" s="5"/>
      <c r="L213" s="5"/>
      <c r="M213" s="5"/>
    </row>
    <row r="214" spans="4:13" x14ac:dyDescent="0.35">
      <c r="D214" s="5" t="s">
        <v>346</v>
      </c>
      <c r="E214" s="5">
        <v>14120</v>
      </c>
      <c r="F214" s="5">
        <f>E214*$B$10</f>
        <v>70.600000000000009</v>
      </c>
      <c r="G214" s="5"/>
      <c r="H214" s="5" t="s">
        <v>558</v>
      </c>
      <c r="I214" s="5">
        <v>23</v>
      </c>
      <c r="J214" s="5"/>
      <c r="K214" s="5"/>
      <c r="L214" s="5"/>
      <c r="M214" s="5"/>
    </row>
    <row r="215" spans="4:13" x14ac:dyDescent="0.35">
      <c r="D215" s="5" t="s">
        <v>347</v>
      </c>
      <c r="E215" s="5">
        <v>19027</v>
      </c>
      <c r="F215" s="5">
        <f>E215*$B$4</f>
        <v>76.108000000000004</v>
      </c>
      <c r="G215" s="5"/>
      <c r="H215" s="5" t="s">
        <v>559</v>
      </c>
      <c r="I215" s="5">
        <v>30</v>
      </c>
      <c r="J215" s="5"/>
      <c r="K215" s="5">
        <v>9</v>
      </c>
      <c r="L215" s="5"/>
      <c r="M215" s="5"/>
    </row>
    <row r="216" spans="4:13" x14ac:dyDescent="0.35">
      <c r="D216" s="5" t="s">
        <v>348</v>
      </c>
      <c r="E216" s="5">
        <v>19099</v>
      </c>
      <c r="F216" s="5">
        <f>E216*$B$10</f>
        <v>95.495000000000005</v>
      </c>
      <c r="G216" s="5"/>
      <c r="H216" s="5" t="s">
        <v>560</v>
      </c>
      <c r="I216" s="5">
        <v>30</v>
      </c>
      <c r="J216" s="5"/>
      <c r="K216" s="5"/>
      <c r="L216" s="5"/>
      <c r="M216" s="5"/>
    </row>
    <row r="217" spans="4:13" x14ac:dyDescent="0.35">
      <c r="D217" s="5" t="s">
        <v>349</v>
      </c>
      <c r="E217" s="5">
        <v>10592</v>
      </c>
      <c r="F217" s="5">
        <f>E217*$B$15</f>
        <v>52.96</v>
      </c>
      <c r="G217" s="5"/>
      <c r="H217" s="5" t="s">
        <v>561</v>
      </c>
      <c r="I217" s="5">
        <v>17</v>
      </c>
      <c r="J217" s="5"/>
      <c r="K217" s="5"/>
      <c r="L217" s="5"/>
      <c r="M217" s="5"/>
    </row>
    <row r="218" spans="4:13" x14ac:dyDescent="0.35">
      <c r="D218" s="5" t="s">
        <v>350</v>
      </c>
      <c r="E218" s="5">
        <v>16110</v>
      </c>
      <c r="F218" s="5">
        <f>E218*$B$4</f>
        <v>64.44</v>
      </c>
      <c r="G218" s="5"/>
      <c r="H218" s="5" t="s">
        <v>562</v>
      </c>
      <c r="I218" s="5">
        <v>30</v>
      </c>
      <c r="J218" s="5"/>
      <c r="K218" s="5">
        <v>9</v>
      </c>
      <c r="L218" s="5"/>
      <c r="M218" s="5"/>
    </row>
    <row r="219" spans="4:13" x14ac:dyDescent="0.35">
      <c r="D219" s="5" t="s">
        <v>351</v>
      </c>
      <c r="E219" s="5">
        <v>19408</v>
      </c>
      <c r="F219" s="5">
        <f>E219*$B$15</f>
        <v>97.04</v>
      </c>
      <c r="G219" s="5"/>
      <c r="H219" s="5" t="s">
        <v>563</v>
      </c>
      <c r="I219" s="5">
        <v>30</v>
      </c>
      <c r="J219" s="5"/>
      <c r="K219" s="5"/>
      <c r="L219" s="5"/>
      <c r="M219" s="5"/>
    </row>
    <row r="220" spans="4:13" x14ac:dyDescent="0.35">
      <c r="D220" s="5" t="s">
        <v>352</v>
      </c>
      <c r="E220" s="5">
        <v>0</v>
      </c>
      <c r="F220" s="5">
        <v>0</v>
      </c>
      <c r="G220" s="5"/>
      <c r="H220" s="5"/>
      <c r="I220" s="5"/>
      <c r="J220" s="5"/>
      <c r="K220" s="5"/>
      <c r="L220" s="5"/>
      <c r="M220" s="5"/>
    </row>
    <row r="221" spans="4:13" x14ac:dyDescent="0.35">
      <c r="D221" s="5" t="s">
        <v>353</v>
      </c>
      <c r="E221" s="5">
        <v>16919</v>
      </c>
      <c r="F221" s="5">
        <f>E221*$B$10</f>
        <v>84.594999999999999</v>
      </c>
      <c r="G221" s="5"/>
      <c r="H221" s="5">
        <v>26</v>
      </c>
      <c r="I221" s="5">
        <v>30</v>
      </c>
      <c r="J221" s="5"/>
      <c r="K221" s="5"/>
      <c r="L221" s="5"/>
      <c r="M221" s="5"/>
    </row>
    <row r="222" spans="4:13" x14ac:dyDescent="0.35">
      <c r="D222" s="5" t="s">
        <v>354</v>
      </c>
      <c r="E222" s="5">
        <v>15457</v>
      </c>
      <c r="F222" s="5">
        <f>E222*$B$10</f>
        <v>77.284999999999997</v>
      </c>
      <c r="G222" s="5"/>
      <c r="H222" s="5" t="s">
        <v>564</v>
      </c>
      <c r="I222" s="5">
        <v>25</v>
      </c>
      <c r="J222" s="5"/>
      <c r="K222" s="5"/>
      <c r="L222" s="5"/>
      <c r="M222" s="5"/>
    </row>
    <row r="223" spans="4:13" x14ac:dyDescent="0.35">
      <c r="D223" s="5" t="s">
        <v>355</v>
      </c>
      <c r="E223" s="5">
        <v>0</v>
      </c>
      <c r="F223" s="5">
        <v>0</v>
      </c>
      <c r="G223" s="5"/>
      <c r="H223" s="5"/>
      <c r="I223" s="5"/>
      <c r="J223" s="5"/>
      <c r="K223" s="5"/>
      <c r="L223" s="5"/>
      <c r="M223" s="5"/>
    </row>
    <row r="224" spans="4:13" x14ac:dyDescent="0.35">
      <c r="D224" s="5" t="s">
        <v>356</v>
      </c>
      <c r="E224" s="5">
        <v>15439</v>
      </c>
      <c r="F224" s="5">
        <f>E224*$B$10</f>
        <v>77.195000000000007</v>
      </c>
      <c r="G224" s="5"/>
      <c r="H224" s="5" t="s">
        <v>565</v>
      </c>
      <c r="I224" s="5">
        <v>25</v>
      </c>
      <c r="J224" s="5"/>
      <c r="K224" s="5"/>
      <c r="L224" s="5"/>
      <c r="M224" s="5"/>
    </row>
    <row r="225" spans="4:13" x14ac:dyDescent="0.35">
      <c r="D225" s="5" t="s">
        <v>357</v>
      </c>
      <c r="E225" s="5">
        <v>4860</v>
      </c>
      <c r="F225" s="5">
        <f>E225*$B$11</f>
        <v>72.899999999999991</v>
      </c>
      <c r="G225" s="5"/>
      <c r="H225" s="5" t="s">
        <v>566</v>
      </c>
      <c r="I225" s="5">
        <v>8</v>
      </c>
      <c r="J225" s="5"/>
      <c r="K225" s="5"/>
      <c r="L225" s="5"/>
      <c r="M225" s="5"/>
    </row>
    <row r="226" spans="4:13" x14ac:dyDescent="0.35">
      <c r="D226" s="5" t="s">
        <v>358</v>
      </c>
      <c r="E226" s="5">
        <v>849</v>
      </c>
      <c r="F226" s="5">
        <f>E226*$B$11</f>
        <v>12.734999999999999</v>
      </c>
      <c r="G226" s="5"/>
      <c r="H226" s="5"/>
      <c r="I226" s="5">
        <v>1</v>
      </c>
      <c r="J226" s="5"/>
      <c r="K226" s="5"/>
      <c r="L226" s="5"/>
      <c r="M226" s="5"/>
    </row>
    <row r="227" spans="4:13" x14ac:dyDescent="0.35">
      <c r="D227" s="5" t="s">
        <v>359</v>
      </c>
      <c r="E227" s="5">
        <v>2473</v>
      </c>
      <c r="F227" s="5">
        <f>E227*$B$7</f>
        <v>29.676000000000002</v>
      </c>
      <c r="G227" s="5"/>
      <c r="H227" s="5" t="s">
        <v>567</v>
      </c>
      <c r="I227" s="5">
        <v>4</v>
      </c>
      <c r="J227" s="5"/>
      <c r="K227" s="5">
        <v>17.5</v>
      </c>
      <c r="L227" s="5"/>
      <c r="M227" s="5"/>
    </row>
    <row r="228" spans="4:13" x14ac:dyDescent="0.35">
      <c r="D228" s="5" t="s">
        <v>360</v>
      </c>
      <c r="E228" s="5">
        <v>2760</v>
      </c>
      <c r="F228" s="5">
        <f>E228*$B$11</f>
        <v>41.4</v>
      </c>
      <c r="G228" s="5"/>
      <c r="H228" s="5">
        <v>9</v>
      </c>
      <c r="I228" s="5">
        <v>4</v>
      </c>
      <c r="J228" s="5"/>
      <c r="K228" s="5"/>
      <c r="L228" s="5"/>
      <c r="M228" s="5"/>
    </row>
    <row r="229" spans="4:13" x14ac:dyDescent="0.35">
      <c r="D229" s="5" t="s">
        <v>361</v>
      </c>
      <c r="E229" s="5">
        <v>9268</v>
      </c>
      <c r="F229" s="5">
        <f>E229*$B$10</f>
        <v>46.34</v>
      </c>
      <c r="G229" s="5"/>
      <c r="H229" s="5"/>
      <c r="I229" s="5">
        <v>15</v>
      </c>
      <c r="J229" s="5"/>
      <c r="K229" s="5"/>
      <c r="L229" s="5"/>
      <c r="M229" s="5"/>
    </row>
    <row r="230" spans="4:13" x14ac:dyDescent="0.35">
      <c r="D230" s="5" t="s">
        <v>362</v>
      </c>
      <c r="E230" s="5">
        <v>15514</v>
      </c>
      <c r="F230" s="5">
        <f>E230*$B$10</f>
        <v>77.570000000000007</v>
      </c>
      <c r="G230" s="5"/>
      <c r="H230" s="5"/>
      <c r="I230" s="5">
        <v>25</v>
      </c>
      <c r="J230" s="5"/>
      <c r="K230" s="5"/>
      <c r="L230" s="5"/>
      <c r="M230" s="5"/>
    </row>
    <row r="231" spans="4:13" x14ac:dyDescent="0.35">
      <c r="D231" s="5" t="s">
        <v>363</v>
      </c>
      <c r="E231" s="5">
        <v>9395</v>
      </c>
      <c r="F231" s="5">
        <f>E231*$B$11</f>
        <v>140.92499999999998</v>
      </c>
      <c r="G231" s="5"/>
      <c r="H231" s="5"/>
      <c r="I231" s="5">
        <v>15</v>
      </c>
      <c r="J231" s="5"/>
      <c r="K231" s="5"/>
      <c r="L231" s="5"/>
      <c r="M231" s="5"/>
    </row>
    <row r="232" spans="4:13" x14ac:dyDescent="0.35">
      <c r="D232" s="5" t="s">
        <v>364</v>
      </c>
      <c r="E232" s="5">
        <v>2128</v>
      </c>
      <c r="F232" s="5">
        <f>E232*$B$7</f>
        <v>25.536000000000001</v>
      </c>
      <c r="G232" s="5"/>
      <c r="H232" s="5">
        <v>12</v>
      </c>
      <c r="I232" s="5">
        <v>3</v>
      </c>
      <c r="J232" s="5"/>
      <c r="K232" s="5">
        <v>17.5</v>
      </c>
      <c r="L232" s="5"/>
      <c r="M232" s="5"/>
    </row>
    <row r="233" spans="4:13" x14ac:dyDescent="0.35">
      <c r="D233" s="5" t="s">
        <v>365</v>
      </c>
      <c r="E233" s="5">
        <v>5475</v>
      </c>
      <c r="F233" s="5">
        <f>E233*$B$11</f>
        <v>82.125</v>
      </c>
      <c r="G233" s="5"/>
      <c r="H233" s="5"/>
      <c r="I233" s="5">
        <v>9</v>
      </c>
      <c r="J233" s="5"/>
      <c r="K233" s="5"/>
      <c r="L233" s="5"/>
      <c r="M233" s="5"/>
    </row>
    <row r="234" spans="4:13" x14ac:dyDescent="0.35">
      <c r="D234" s="5" t="s">
        <v>366</v>
      </c>
      <c r="E234" s="5">
        <v>13503</v>
      </c>
      <c r="F234" s="5">
        <f>E234*$B$12</f>
        <v>270.06</v>
      </c>
      <c r="G234" s="5"/>
      <c r="H234" s="5"/>
      <c r="I234" s="5">
        <v>22</v>
      </c>
      <c r="J234" s="5"/>
      <c r="K234" s="5">
        <v>17.5</v>
      </c>
      <c r="L234" s="5"/>
      <c r="M234" s="5"/>
    </row>
    <row r="235" spans="4:13" x14ac:dyDescent="0.35">
      <c r="D235" s="5" t="s">
        <v>367</v>
      </c>
      <c r="E235" s="5">
        <v>1344</v>
      </c>
      <c r="F235" s="5">
        <f>E235*$B$7</f>
        <v>16.128</v>
      </c>
      <c r="G235" s="5"/>
      <c r="H235" s="5"/>
      <c r="I235" s="5">
        <v>2</v>
      </c>
      <c r="J235" s="5"/>
      <c r="K235" s="5">
        <v>17.5</v>
      </c>
      <c r="L235" s="5"/>
      <c r="M235" s="5"/>
    </row>
    <row r="236" spans="4:13" x14ac:dyDescent="0.35">
      <c r="D236" s="5" t="s">
        <v>368</v>
      </c>
      <c r="E236" s="5">
        <v>5875</v>
      </c>
      <c r="F236" s="5">
        <f>E236*$B$12</f>
        <v>117.5</v>
      </c>
      <c r="G236" s="5"/>
      <c r="H236" s="5"/>
      <c r="I236" s="5">
        <v>9</v>
      </c>
      <c r="J236" s="5"/>
      <c r="K236" s="5">
        <v>17.5</v>
      </c>
      <c r="L236" s="5"/>
      <c r="M236" s="5"/>
    </row>
    <row r="237" spans="4:13" x14ac:dyDescent="0.35">
      <c r="D237" s="5" t="s">
        <v>369</v>
      </c>
      <c r="E237" s="5">
        <v>16919</v>
      </c>
      <c r="F237" s="5">
        <f>E237*$B$10</f>
        <v>84.594999999999999</v>
      </c>
      <c r="G237" s="5"/>
      <c r="H237" s="5" t="s">
        <v>568</v>
      </c>
      <c r="I237" s="5">
        <v>30</v>
      </c>
      <c r="J237" s="5"/>
      <c r="K237" s="5"/>
      <c r="L237" s="5"/>
      <c r="M237" s="5"/>
    </row>
    <row r="238" spans="4:13" x14ac:dyDescent="0.35">
      <c r="D238" s="5" t="s">
        <v>370</v>
      </c>
      <c r="E238" s="5">
        <v>0</v>
      </c>
      <c r="F238" s="5">
        <f>E238*$B$11</f>
        <v>0</v>
      </c>
      <c r="G238" s="5"/>
      <c r="H238" s="5"/>
      <c r="I238" s="5"/>
      <c r="J238" s="5"/>
      <c r="K238" s="5"/>
      <c r="L238" s="5"/>
      <c r="M238" s="5"/>
    </row>
    <row r="239" spans="4:13" x14ac:dyDescent="0.35">
      <c r="D239" s="5" t="s">
        <v>371</v>
      </c>
      <c r="E239" s="5">
        <v>1555</v>
      </c>
      <c r="F239" s="5">
        <f>E239*$B$11</f>
        <v>23.324999999999999</v>
      </c>
      <c r="G239" s="5"/>
      <c r="H239" s="5">
        <v>4</v>
      </c>
      <c r="I239" s="5">
        <v>2</v>
      </c>
      <c r="J239" s="5"/>
      <c r="K239" s="5"/>
      <c r="L239" s="5"/>
      <c r="M239" s="5"/>
    </row>
    <row r="240" spans="4:13" x14ac:dyDescent="0.35">
      <c r="D240" s="5" t="s">
        <v>372</v>
      </c>
      <c r="E240" s="5">
        <v>0</v>
      </c>
      <c r="F240" s="5">
        <v>0</v>
      </c>
      <c r="G240" s="5"/>
      <c r="H240" s="5"/>
      <c r="I240" s="5"/>
      <c r="J240" s="5"/>
      <c r="K240" s="5"/>
      <c r="L240" s="5"/>
      <c r="M240" s="5"/>
    </row>
    <row r="241" spans="4:13" x14ac:dyDescent="0.35">
      <c r="D241" s="5" t="s">
        <v>373</v>
      </c>
      <c r="E241" s="5">
        <v>8220</v>
      </c>
      <c r="F241" s="5">
        <f>E241*$B$11</f>
        <v>123.3</v>
      </c>
      <c r="G241" s="5"/>
      <c r="H241" s="5"/>
      <c r="I241" s="5">
        <v>13</v>
      </c>
      <c r="J241" s="5"/>
      <c r="K241" s="5"/>
      <c r="L241" s="5"/>
      <c r="M241" s="5"/>
    </row>
    <row r="242" spans="4:13" x14ac:dyDescent="0.35">
      <c r="D242" s="5" t="s">
        <v>374</v>
      </c>
      <c r="E242" s="5">
        <v>6402</v>
      </c>
      <c r="F242" s="5">
        <f>E242*$B$11</f>
        <v>96.03</v>
      </c>
      <c r="G242" s="5"/>
      <c r="H242" s="5" t="s">
        <v>569</v>
      </c>
      <c r="I242" s="5">
        <v>10</v>
      </c>
      <c r="J242" s="5"/>
      <c r="K242" s="5"/>
      <c r="L242" s="5"/>
      <c r="M242" s="5"/>
    </row>
    <row r="243" spans="4:13" x14ac:dyDescent="0.35">
      <c r="D243" s="5" t="s">
        <v>375</v>
      </c>
      <c r="E243" s="5">
        <v>722</v>
      </c>
      <c r="F243" s="5">
        <f>E243*$B$11</f>
        <v>10.83</v>
      </c>
      <c r="G243" s="5"/>
      <c r="H243" s="5" t="s">
        <v>570</v>
      </c>
      <c r="I243" s="5">
        <v>1</v>
      </c>
      <c r="J243" s="5"/>
      <c r="K243" s="5"/>
      <c r="L243" s="5"/>
      <c r="M243" s="5"/>
    </row>
    <row r="244" spans="4:13" x14ac:dyDescent="0.35">
      <c r="D244" s="5" t="s">
        <v>376</v>
      </c>
      <c r="E244" s="5">
        <v>4008</v>
      </c>
      <c r="F244" s="5">
        <f>E244*$B$7</f>
        <v>48.096000000000004</v>
      </c>
      <c r="G244" s="5"/>
      <c r="H244" s="5" t="s">
        <v>571</v>
      </c>
      <c r="I244" s="5">
        <v>6</v>
      </c>
      <c r="J244" s="5"/>
      <c r="K244" s="5">
        <v>17.5</v>
      </c>
      <c r="L244" s="5"/>
      <c r="M244" s="5"/>
    </row>
    <row r="245" spans="4:13" x14ac:dyDescent="0.35">
      <c r="D245" s="5" t="s">
        <v>377</v>
      </c>
      <c r="E245" s="5">
        <v>4302</v>
      </c>
      <c r="F245" s="5">
        <f>E245*$B$11</f>
        <v>64.53</v>
      </c>
      <c r="G245" s="5"/>
      <c r="H245" s="5" t="s">
        <v>572</v>
      </c>
      <c r="I245" s="5">
        <v>7</v>
      </c>
      <c r="J245" s="5"/>
      <c r="K245" s="5"/>
      <c r="L245" s="5"/>
      <c r="M245" s="5"/>
    </row>
    <row r="246" spans="4:13" x14ac:dyDescent="0.35">
      <c r="D246" s="5" t="s">
        <v>378</v>
      </c>
      <c r="E246" s="5">
        <v>7806</v>
      </c>
      <c r="F246" s="5">
        <f>E246*$B$10</f>
        <v>39.03</v>
      </c>
      <c r="G246" s="5"/>
      <c r="H246" s="5" t="s">
        <v>573</v>
      </c>
      <c r="I246" s="5">
        <v>13</v>
      </c>
      <c r="J246" s="5"/>
      <c r="K246" s="5"/>
      <c r="L246" s="5"/>
      <c r="M246" s="5"/>
    </row>
    <row r="247" spans="4:13" x14ac:dyDescent="0.35">
      <c r="D247" s="5" t="s">
        <v>379</v>
      </c>
      <c r="E247" s="5">
        <v>14051</v>
      </c>
      <c r="F247" s="5">
        <f>E247*$B$10</f>
        <v>70.254999999999995</v>
      </c>
      <c r="G247" s="5"/>
      <c r="H247" s="5"/>
      <c r="I247" s="5">
        <v>23</v>
      </c>
      <c r="J247" s="5"/>
      <c r="K247" s="5"/>
      <c r="L247" s="5"/>
      <c r="M247" s="5"/>
    </row>
    <row r="248" spans="4:13" x14ac:dyDescent="0.35">
      <c r="D248" s="5" t="s">
        <v>380</v>
      </c>
      <c r="E248" s="5">
        <v>10937</v>
      </c>
      <c r="F248" s="5">
        <f>E248*$B$11</f>
        <v>164.05500000000001</v>
      </c>
      <c r="G248" s="5"/>
      <c r="H248" s="5"/>
      <c r="I248" s="5">
        <v>18</v>
      </c>
      <c r="J248" s="5"/>
      <c r="K248" s="5"/>
      <c r="L248" s="5"/>
      <c r="M248" s="5"/>
    </row>
    <row r="249" spans="4:13" x14ac:dyDescent="0.35">
      <c r="D249" s="5" t="s">
        <v>381</v>
      </c>
      <c r="E249" s="5">
        <v>3663</v>
      </c>
      <c r="F249" s="5">
        <f>E249*$B$7</f>
        <v>43.956000000000003</v>
      </c>
      <c r="G249" s="5"/>
      <c r="H249" s="5" t="s">
        <v>574</v>
      </c>
      <c r="I249" s="5">
        <v>6</v>
      </c>
      <c r="J249" s="5"/>
      <c r="K249" s="5">
        <v>17.5</v>
      </c>
      <c r="L249" s="5"/>
      <c r="M249" s="5"/>
    </row>
    <row r="250" spans="4:13" x14ac:dyDescent="0.35">
      <c r="D250" s="5" t="s">
        <v>382</v>
      </c>
      <c r="E250" s="5">
        <v>7017</v>
      </c>
      <c r="F250" s="5">
        <f>E250*$B$11</f>
        <v>105.255</v>
      </c>
      <c r="G250" s="5"/>
      <c r="H250" s="5" t="s">
        <v>575</v>
      </c>
      <c r="I250" s="5">
        <v>11</v>
      </c>
      <c r="J250" s="5"/>
      <c r="K250" s="5"/>
      <c r="L250" s="5"/>
      <c r="M250" s="5"/>
    </row>
    <row r="251" spans="4:13" x14ac:dyDescent="0.35">
      <c r="D251" s="5" t="s">
        <v>383</v>
      </c>
      <c r="E251" s="5">
        <v>15036</v>
      </c>
      <c r="F251" s="5">
        <f>E251*$B$12</f>
        <v>300.72000000000003</v>
      </c>
      <c r="G251" s="5"/>
      <c r="H251" s="5" t="s">
        <v>576</v>
      </c>
      <c r="I251" s="5">
        <v>24</v>
      </c>
      <c r="J251" s="5"/>
      <c r="K251" s="5">
        <v>17.5</v>
      </c>
      <c r="L251" s="5"/>
      <c r="M251" s="5"/>
    </row>
    <row r="252" spans="4:13" x14ac:dyDescent="0.35">
      <c r="D252" s="5" t="s">
        <v>384</v>
      </c>
      <c r="E252" s="5">
        <v>874</v>
      </c>
      <c r="F252" s="5">
        <f>E252*$B$7</f>
        <v>10.488</v>
      </c>
      <c r="G252" s="5"/>
      <c r="H252" s="5"/>
      <c r="I252" s="5">
        <v>1</v>
      </c>
      <c r="J252" s="5"/>
      <c r="K252" s="5">
        <v>17.5</v>
      </c>
      <c r="L252" s="5"/>
      <c r="M252" s="5"/>
    </row>
    <row r="253" spans="4:13" x14ac:dyDescent="0.35">
      <c r="D253" s="5" t="s">
        <v>385</v>
      </c>
      <c r="E253" s="5">
        <v>7400</v>
      </c>
      <c r="F253" s="5">
        <f>E253*$B$12</f>
        <v>148</v>
      </c>
      <c r="G253" s="5"/>
      <c r="H253" s="5" t="s">
        <v>577</v>
      </c>
      <c r="I253" s="5">
        <v>12</v>
      </c>
      <c r="J253" s="5"/>
      <c r="K253" s="5">
        <v>17.5</v>
      </c>
      <c r="L253" s="5"/>
      <c r="M253" s="5"/>
    </row>
    <row r="254" spans="4:13" x14ac:dyDescent="0.35">
      <c r="D254" s="5" t="s">
        <v>386</v>
      </c>
      <c r="E254" s="5">
        <v>15457</v>
      </c>
      <c r="F254" s="5">
        <f>E254*$B$10</f>
        <v>77.284999999999997</v>
      </c>
      <c r="G254" s="5"/>
      <c r="H254" s="5" t="s">
        <v>578</v>
      </c>
      <c r="I254" s="5">
        <v>25</v>
      </c>
      <c r="J254" s="5"/>
      <c r="K254" s="5"/>
      <c r="L254" s="5"/>
      <c r="M254" s="5"/>
    </row>
    <row r="255" spans="4:13" x14ac:dyDescent="0.35">
      <c r="D255" s="5" t="s">
        <v>387</v>
      </c>
      <c r="E255" s="5">
        <v>1556</v>
      </c>
      <c r="F255" s="5">
        <f>E255*$B$11</f>
        <v>23.34</v>
      </c>
      <c r="G255" s="5"/>
      <c r="H255" s="5">
        <v>2</v>
      </c>
      <c r="I255" s="5">
        <v>2</v>
      </c>
      <c r="J255" s="5"/>
      <c r="K255" s="5"/>
      <c r="L255" s="5"/>
      <c r="M255" s="5"/>
    </row>
    <row r="256" spans="4:13" x14ac:dyDescent="0.35">
      <c r="D256" s="5" t="s">
        <v>388</v>
      </c>
      <c r="E256" s="5">
        <v>0</v>
      </c>
      <c r="F256" s="5">
        <f>E256*$B$11</f>
        <v>0</v>
      </c>
      <c r="G256" s="5"/>
      <c r="H256" s="5"/>
      <c r="I256" s="5"/>
      <c r="J256" s="5"/>
      <c r="K256" s="5"/>
      <c r="L256" s="5"/>
      <c r="M256" s="5"/>
    </row>
    <row r="257" spans="4:13" x14ac:dyDescent="0.35">
      <c r="D257" s="5" t="s">
        <v>389</v>
      </c>
      <c r="E257" s="5">
        <v>0</v>
      </c>
      <c r="F257" s="5">
        <v>0</v>
      </c>
      <c r="G257" s="5"/>
      <c r="H257" s="5"/>
      <c r="I257" s="5"/>
      <c r="J257" s="5"/>
      <c r="K257" s="5"/>
      <c r="L257" s="5"/>
      <c r="M257" s="5"/>
    </row>
    <row r="258" spans="4:13" x14ac:dyDescent="0.35">
      <c r="D258" s="5" t="s">
        <v>390</v>
      </c>
      <c r="E258" s="5">
        <v>9761</v>
      </c>
      <c r="F258" s="5">
        <f>E258*$B$11</f>
        <v>146.41499999999999</v>
      </c>
      <c r="G258" s="5"/>
      <c r="H258" s="5"/>
      <c r="I258" s="5">
        <v>16</v>
      </c>
      <c r="J258" s="5"/>
      <c r="K258" s="5"/>
      <c r="L258" s="5"/>
      <c r="M258" s="5"/>
    </row>
    <row r="259" spans="4:13" x14ac:dyDescent="0.35">
      <c r="D259" s="5" t="s">
        <v>391</v>
      </c>
      <c r="E259" s="5">
        <v>0</v>
      </c>
      <c r="F259" s="5">
        <v>0</v>
      </c>
      <c r="G259" s="5"/>
      <c r="H259" s="5"/>
      <c r="I259" s="5"/>
      <c r="J259" s="5"/>
      <c r="K259" s="5"/>
      <c r="L259" s="5"/>
      <c r="M259" s="5"/>
    </row>
    <row r="260" spans="4:13" x14ac:dyDescent="0.35">
      <c r="D260" s="5" t="s">
        <v>392</v>
      </c>
      <c r="E260" s="5">
        <v>0</v>
      </c>
      <c r="F260" s="5">
        <v>0</v>
      </c>
      <c r="G260" s="5"/>
      <c r="H260" s="5"/>
      <c r="I260" s="5"/>
      <c r="J260" s="5"/>
      <c r="K260" s="5"/>
      <c r="L260" s="5"/>
      <c r="M260" s="5"/>
    </row>
    <row r="261" spans="4:13" x14ac:dyDescent="0.35">
      <c r="D261" s="5" t="s">
        <v>393</v>
      </c>
      <c r="E261" s="5">
        <v>0</v>
      </c>
      <c r="F261" s="5">
        <v>0</v>
      </c>
      <c r="G261" s="5"/>
      <c r="H261" s="5"/>
      <c r="I261" s="5"/>
      <c r="J261" s="5"/>
      <c r="K261" s="5"/>
      <c r="L261" s="5"/>
      <c r="M261" s="5"/>
    </row>
    <row r="262" spans="4:13" x14ac:dyDescent="0.35">
      <c r="D262" s="5" t="s">
        <v>394</v>
      </c>
      <c r="E262" s="5">
        <v>0</v>
      </c>
      <c r="F262" s="5">
        <v>0</v>
      </c>
      <c r="G262" s="5"/>
      <c r="H262" s="5"/>
      <c r="I262" s="5"/>
      <c r="J262" s="5"/>
      <c r="K262" s="5"/>
      <c r="L262" s="5"/>
      <c r="M262" s="5"/>
    </row>
    <row r="263" spans="4:13" x14ac:dyDescent="0.35">
      <c r="D263" s="5" t="s">
        <v>395</v>
      </c>
      <c r="E263" s="5">
        <v>0</v>
      </c>
      <c r="F263" s="5">
        <v>0</v>
      </c>
      <c r="G263" s="5"/>
      <c r="H263" s="5"/>
      <c r="I263" s="5"/>
      <c r="J263" s="5"/>
      <c r="K263" s="5"/>
      <c r="L263" s="5"/>
      <c r="M263" s="5"/>
    </row>
    <row r="264" spans="4:13" x14ac:dyDescent="0.35">
      <c r="D264" s="5" t="s">
        <v>396</v>
      </c>
      <c r="E264" s="5">
        <v>0</v>
      </c>
      <c r="F264" s="5">
        <v>0</v>
      </c>
      <c r="G264" s="5"/>
      <c r="H264" s="5"/>
      <c r="I264" s="5"/>
      <c r="J264" s="5"/>
      <c r="K264" s="5"/>
      <c r="L264" s="5"/>
      <c r="M264" s="5"/>
    </row>
    <row r="265" spans="4:13" x14ac:dyDescent="0.35">
      <c r="D265" s="5" t="s">
        <v>397</v>
      </c>
      <c r="E265" s="5">
        <v>0</v>
      </c>
      <c r="F265" s="5">
        <v>0</v>
      </c>
      <c r="G265" s="5"/>
      <c r="H265" s="5"/>
      <c r="I265" s="5"/>
      <c r="J265" s="5"/>
      <c r="K265" s="5"/>
      <c r="L265" s="5"/>
      <c r="M265" s="5"/>
    </row>
    <row r="266" spans="4:13" x14ac:dyDescent="0.35">
      <c r="D266" s="5" t="s">
        <v>398</v>
      </c>
      <c r="E266" s="5">
        <v>0</v>
      </c>
      <c r="F266" s="5">
        <v>0</v>
      </c>
      <c r="G266" s="5"/>
      <c r="H266" s="5"/>
      <c r="I266" s="5"/>
      <c r="J266" s="5"/>
      <c r="K266" s="5"/>
      <c r="L266" s="5"/>
      <c r="M266" s="5"/>
    </row>
    <row r="267" spans="4:13" x14ac:dyDescent="0.35">
      <c r="D267" s="5" t="s">
        <v>399</v>
      </c>
      <c r="E267" s="5">
        <v>0</v>
      </c>
      <c r="F267" s="5">
        <v>0</v>
      </c>
      <c r="G267" s="5"/>
      <c r="H267" s="5"/>
      <c r="I267" s="5"/>
      <c r="J267" s="5"/>
      <c r="K267" s="5"/>
      <c r="L267" s="5"/>
      <c r="M267" s="5"/>
    </row>
    <row r="268" spans="4:13" x14ac:dyDescent="0.35">
      <c r="D268" s="5" t="s">
        <v>400</v>
      </c>
      <c r="E268" s="5">
        <v>0</v>
      </c>
      <c r="F268" s="5">
        <v>0</v>
      </c>
      <c r="G268" s="5"/>
      <c r="H268" s="5"/>
      <c r="I268" s="5"/>
      <c r="J268" s="5"/>
      <c r="K268" s="5"/>
      <c r="L268" s="5"/>
      <c r="M268" s="5"/>
    </row>
    <row r="269" spans="4:13" x14ac:dyDescent="0.35">
      <c r="D269" s="5" t="s">
        <v>401</v>
      </c>
      <c r="E269" s="5">
        <v>0</v>
      </c>
      <c r="F269" s="5">
        <v>0</v>
      </c>
      <c r="G269" s="5"/>
      <c r="H269" s="5"/>
      <c r="I269" s="5"/>
      <c r="J269" s="5"/>
      <c r="K269" s="5"/>
      <c r="L269" s="5"/>
      <c r="M269" s="5"/>
    </row>
    <row r="270" spans="4:13" x14ac:dyDescent="0.35">
      <c r="D270" s="5" t="s">
        <v>402</v>
      </c>
      <c r="E270" s="5">
        <v>0</v>
      </c>
      <c r="F270" s="5">
        <v>0</v>
      </c>
      <c r="G270" s="5"/>
      <c r="H270" s="5"/>
      <c r="I270" s="5"/>
      <c r="J270" s="5"/>
      <c r="K270" s="5"/>
      <c r="L270" s="5"/>
      <c r="M270" s="5"/>
    </row>
    <row r="271" spans="4:13" x14ac:dyDescent="0.35">
      <c r="D271" s="5" t="s">
        <v>403</v>
      </c>
      <c r="E271" s="5">
        <v>0</v>
      </c>
      <c r="F271" s="5">
        <v>0</v>
      </c>
      <c r="G271" s="5"/>
      <c r="H271" s="5"/>
      <c r="I271" s="5"/>
      <c r="J271" s="5"/>
      <c r="K271" s="5"/>
      <c r="L271" s="5"/>
      <c r="M271" s="5"/>
    </row>
    <row r="272" spans="4:13" x14ac:dyDescent="0.35">
      <c r="D272" s="5" t="s">
        <v>404</v>
      </c>
      <c r="E272" s="5">
        <v>0</v>
      </c>
      <c r="F272" s="5">
        <v>0</v>
      </c>
      <c r="G272" s="5"/>
      <c r="H272" s="5"/>
      <c r="I272" s="5"/>
      <c r="J272" s="5"/>
      <c r="K272" s="5"/>
      <c r="L272" s="5"/>
      <c r="M272" s="5"/>
    </row>
    <row r="273" spans="4:13" x14ac:dyDescent="0.35">
      <c r="D273" s="5" t="s">
        <v>405</v>
      </c>
      <c r="E273" s="5">
        <v>0</v>
      </c>
      <c r="F273" s="5">
        <v>0</v>
      </c>
      <c r="G273" s="5"/>
      <c r="H273" s="5"/>
      <c r="I273" s="5"/>
      <c r="J273" s="5"/>
      <c r="K273" s="5"/>
      <c r="L273" s="5"/>
      <c r="M273" s="5"/>
    </row>
    <row r="274" spans="4:13" x14ac:dyDescent="0.35">
      <c r="D274" s="5" t="s">
        <v>406</v>
      </c>
      <c r="E274" s="5">
        <v>0</v>
      </c>
      <c r="F274" s="5">
        <v>0</v>
      </c>
      <c r="G274" s="5"/>
      <c r="H274" s="5"/>
      <c r="I274" s="5"/>
      <c r="J274" s="5"/>
      <c r="K274" s="5"/>
      <c r="L274" s="5"/>
      <c r="M274" s="5"/>
    </row>
    <row r="275" spans="4:13" x14ac:dyDescent="0.35">
      <c r="D275" s="5" t="s">
        <v>407</v>
      </c>
      <c r="E275" s="5">
        <v>0</v>
      </c>
      <c r="F275" s="5">
        <v>0</v>
      </c>
      <c r="G275" s="5"/>
      <c r="H275" s="5"/>
      <c r="I275" s="5"/>
      <c r="J275" s="5"/>
      <c r="K275" s="5"/>
      <c r="L275" s="5"/>
      <c r="M275" s="5"/>
    </row>
    <row r="276" spans="4:13" x14ac:dyDescent="0.35">
      <c r="D276" s="5" t="s">
        <v>408</v>
      </c>
      <c r="E276" s="5">
        <v>3731</v>
      </c>
      <c r="F276" s="5">
        <f>E276*$B$11</f>
        <v>55.964999999999996</v>
      </c>
      <c r="G276" s="5"/>
      <c r="H276" s="5"/>
      <c r="I276" s="5" t="s">
        <v>579</v>
      </c>
      <c r="J276" s="5">
        <v>6</v>
      </c>
      <c r="K276" s="5"/>
      <c r="L276" s="5"/>
      <c r="M276" s="5"/>
    </row>
    <row r="277" spans="4:13" x14ac:dyDescent="0.35">
      <c r="D277" s="5" t="s">
        <v>409</v>
      </c>
      <c r="E277" s="5">
        <v>9055</v>
      </c>
      <c r="F277" s="5">
        <f>E277*$B$11</f>
        <v>135.82499999999999</v>
      </c>
      <c r="G277" s="5"/>
      <c r="H277" s="5"/>
      <c r="I277" s="5"/>
      <c r="J277" s="5">
        <v>15</v>
      </c>
      <c r="K277" s="5"/>
      <c r="L277" s="5"/>
      <c r="M277" s="5"/>
    </row>
    <row r="278" spans="4:13" x14ac:dyDescent="0.35">
      <c r="D278" s="5" t="s">
        <v>410</v>
      </c>
      <c r="E278" s="5">
        <v>10245</v>
      </c>
      <c r="F278" s="5">
        <f>E278*$B$6</f>
        <v>92.204999999999998</v>
      </c>
      <c r="G278" s="5"/>
      <c r="H278" s="5"/>
      <c r="I278" s="5" t="s">
        <v>580</v>
      </c>
      <c r="J278" s="5">
        <v>16</v>
      </c>
      <c r="K278" s="5"/>
      <c r="L278" s="5"/>
      <c r="M278" s="5"/>
    </row>
    <row r="279" spans="4:13" x14ac:dyDescent="0.35">
      <c r="D279" s="5" t="s">
        <v>411</v>
      </c>
      <c r="E279" s="5">
        <v>5485</v>
      </c>
      <c r="F279" s="5">
        <f>E279*$B$11</f>
        <v>82.274999999999991</v>
      </c>
      <c r="G279" s="5"/>
      <c r="H279" s="5"/>
      <c r="I279" s="5" t="s">
        <v>581</v>
      </c>
      <c r="J279" s="5">
        <v>9</v>
      </c>
      <c r="K279" s="5"/>
      <c r="L279" s="5"/>
      <c r="M279" s="5"/>
    </row>
    <row r="280" spans="4:13" x14ac:dyDescent="0.35">
      <c r="D280" s="5" t="s">
        <v>412</v>
      </c>
      <c r="E280" s="5">
        <v>9888</v>
      </c>
      <c r="F280" s="5">
        <f>E280*$B$10</f>
        <v>49.44</v>
      </c>
      <c r="G280" s="5"/>
      <c r="H280" s="5"/>
      <c r="I280" s="5"/>
      <c r="J280" s="5">
        <v>16</v>
      </c>
      <c r="K280" s="5"/>
      <c r="L280" s="5"/>
      <c r="M280" s="5"/>
    </row>
    <row r="281" spans="4:13" x14ac:dyDescent="0.35">
      <c r="D281" s="5" t="s">
        <v>413</v>
      </c>
      <c r="E281" s="5">
        <v>14058</v>
      </c>
      <c r="F281" s="5">
        <f>E281*$B$10</f>
        <v>70.290000000000006</v>
      </c>
      <c r="G281" s="5"/>
      <c r="H281" s="5"/>
      <c r="I281" s="5"/>
      <c r="J281" s="5">
        <v>23</v>
      </c>
      <c r="K281" s="5"/>
      <c r="L281" s="5"/>
      <c r="M281" s="5"/>
    </row>
    <row r="282" spans="4:13" x14ac:dyDescent="0.35">
      <c r="D282" s="5" t="s">
        <v>414</v>
      </c>
      <c r="E282" s="5">
        <v>1382</v>
      </c>
      <c r="F282" s="5">
        <f>E282*$B$11</f>
        <v>20.73</v>
      </c>
      <c r="G282" s="5"/>
      <c r="H282" s="5"/>
      <c r="I282" s="5" t="s">
        <v>582</v>
      </c>
      <c r="J282" s="5">
        <v>2</v>
      </c>
      <c r="K282" s="5"/>
      <c r="L282" s="5"/>
      <c r="M282" s="5"/>
    </row>
    <row r="283" spans="4:13" x14ac:dyDescent="0.35">
      <c r="D283" s="5" t="s">
        <v>415</v>
      </c>
      <c r="E283" s="5">
        <v>9900</v>
      </c>
      <c r="F283" s="5">
        <f>E283*$B$6</f>
        <v>89.1</v>
      </c>
      <c r="G283" s="5"/>
      <c r="H283" s="5"/>
      <c r="I283" s="5" t="s">
        <v>583</v>
      </c>
      <c r="J283" s="5">
        <v>16</v>
      </c>
      <c r="K283" s="5"/>
      <c r="L283" s="5"/>
      <c r="M283" s="5"/>
    </row>
    <row r="284" spans="4:13" x14ac:dyDescent="0.35">
      <c r="D284" s="5" t="s">
        <v>416</v>
      </c>
      <c r="E284" s="5">
        <v>3755</v>
      </c>
      <c r="F284" s="5">
        <f>E284*$B$11</f>
        <v>56.324999999999996</v>
      </c>
      <c r="G284" s="5"/>
      <c r="H284" s="5"/>
      <c r="I284" s="5" t="s">
        <v>584</v>
      </c>
      <c r="J284" s="5">
        <v>6</v>
      </c>
      <c r="K284" s="5"/>
      <c r="L284" s="5"/>
      <c r="M284" s="5"/>
    </row>
    <row r="285" spans="4:13" x14ac:dyDescent="0.35">
      <c r="D285" s="5" t="s">
        <v>417</v>
      </c>
      <c r="E285" s="5">
        <v>16707</v>
      </c>
      <c r="F285" s="5">
        <f>E285*$B$12</f>
        <v>334.14</v>
      </c>
      <c r="G285" s="5"/>
      <c r="H285" s="5"/>
      <c r="I285" s="5" t="s">
        <v>475</v>
      </c>
      <c r="J285" s="5">
        <v>30</v>
      </c>
      <c r="K285" s="5"/>
      <c r="L285" s="5"/>
      <c r="M285" s="5"/>
    </row>
    <row r="286" spans="4:13" x14ac:dyDescent="0.35">
      <c r="D286" s="5" t="s">
        <v>418</v>
      </c>
      <c r="E286" s="5">
        <v>9550</v>
      </c>
      <c r="F286" s="5">
        <f>E286*$B$6</f>
        <v>85.949999999999989</v>
      </c>
      <c r="G286" s="5"/>
      <c r="H286" s="5"/>
      <c r="I286" s="5">
        <v>45</v>
      </c>
      <c r="J286" s="5">
        <v>15</v>
      </c>
      <c r="K286" s="5"/>
      <c r="L286" s="5"/>
      <c r="M286" s="5"/>
    </row>
    <row r="287" spans="4:13" x14ac:dyDescent="0.35">
      <c r="D287" s="5" t="s">
        <v>419</v>
      </c>
      <c r="E287" s="5">
        <v>11543</v>
      </c>
      <c r="F287" s="5">
        <f>E287*$B$12</f>
        <v>230.86</v>
      </c>
      <c r="G287" s="5"/>
      <c r="H287" s="5"/>
      <c r="I287" s="5" t="s">
        <v>585</v>
      </c>
      <c r="J287" s="5">
        <v>19</v>
      </c>
      <c r="K287" s="5"/>
      <c r="L287" s="5"/>
      <c r="M287" s="5"/>
    </row>
    <row r="288" spans="4:13" x14ac:dyDescent="0.35">
      <c r="D288" s="5" t="s">
        <v>420</v>
      </c>
      <c r="E288" s="5">
        <v>15439</v>
      </c>
      <c r="F288" s="5">
        <f>E288*$B$10</f>
        <v>77.195000000000007</v>
      </c>
      <c r="G288" s="5"/>
      <c r="H288" s="5"/>
      <c r="I288" s="5">
        <v>34</v>
      </c>
      <c r="J288" s="5">
        <v>25</v>
      </c>
      <c r="K288" s="5"/>
      <c r="L288" s="5"/>
      <c r="M288" s="5"/>
    </row>
    <row r="289" spans="1:19" x14ac:dyDescent="0.35">
      <c r="D289" s="5" t="s">
        <v>421</v>
      </c>
      <c r="E289" s="5">
        <v>8220</v>
      </c>
      <c r="F289" s="5">
        <f>E289*$B$11</f>
        <v>123.3</v>
      </c>
      <c r="G289" s="5"/>
      <c r="H289" s="5"/>
      <c r="I289" s="5"/>
      <c r="J289" s="5">
        <v>13</v>
      </c>
      <c r="K289" s="5"/>
      <c r="L289" s="5"/>
      <c r="M289" s="5"/>
    </row>
    <row r="290" spans="1:19" x14ac:dyDescent="0.35">
      <c r="D290" s="5" t="s">
        <v>422</v>
      </c>
      <c r="E290" s="5">
        <v>9761</v>
      </c>
      <c r="F290" s="5">
        <f>E290*$B$11</f>
        <v>146.41499999999999</v>
      </c>
      <c r="G290" s="5"/>
      <c r="H290" s="5"/>
      <c r="I290" s="5"/>
      <c r="J290" s="5">
        <v>16</v>
      </c>
      <c r="K290" s="5"/>
      <c r="L290" s="5"/>
      <c r="M290" s="5"/>
    </row>
    <row r="291" spans="1:19" x14ac:dyDescent="0.35">
      <c r="D291" s="5" t="s">
        <v>423</v>
      </c>
      <c r="E291" s="5">
        <v>0</v>
      </c>
      <c r="F291" s="5">
        <v>0</v>
      </c>
      <c r="G291" s="5"/>
      <c r="H291" s="5"/>
      <c r="I291" s="5"/>
      <c r="J291" s="5"/>
      <c r="K291" s="5"/>
      <c r="L291" s="5"/>
      <c r="M291" s="5"/>
    </row>
    <row r="292" spans="1:19" x14ac:dyDescent="0.35">
      <c r="D292" s="5" t="s">
        <v>424</v>
      </c>
      <c r="E292" s="5">
        <v>0</v>
      </c>
      <c r="F292" s="5">
        <v>0</v>
      </c>
      <c r="G292" s="5"/>
      <c r="H292" s="5"/>
      <c r="I292" s="5"/>
      <c r="J292" s="5"/>
      <c r="K292" s="5"/>
      <c r="L292" s="5"/>
      <c r="M292" s="5"/>
    </row>
    <row r="296" spans="1:19" s="75" customFormat="1" ht="143.5" x14ac:dyDescent="0.35">
      <c r="A296" s="133" t="s">
        <v>652</v>
      </c>
      <c r="B296" s="133" t="s">
        <v>123</v>
      </c>
      <c r="C296" s="133" t="s">
        <v>653</v>
      </c>
      <c r="D296" s="133" t="s">
        <v>26</v>
      </c>
      <c r="E296" s="131" t="s">
        <v>654</v>
      </c>
      <c r="F296" s="133" t="s">
        <v>655</v>
      </c>
      <c r="G296" s="134" t="s">
        <v>656</v>
      </c>
      <c r="H296" s="134"/>
      <c r="I296" s="134" t="s">
        <v>663</v>
      </c>
      <c r="J296" s="134"/>
      <c r="K296" s="74"/>
      <c r="L296" s="74"/>
      <c r="M296" s="74"/>
      <c r="N296" s="74" t="s">
        <v>657</v>
      </c>
      <c r="O296" s="74" t="s">
        <v>664</v>
      </c>
      <c r="P296" s="74" t="s">
        <v>658</v>
      </c>
      <c r="Q296" s="74" t="s">
        <v>659</v>
      </c>
      <c r="R296" s="143" t="s">
        <v>1</v>
      </c>
      <c r="S296" s="128" t="s">
        <v>660</v>
      </c>
    </row>
    <row r="297" spans="1:19" s="75" customFormat="1" ht="37.5" x14ac:dyDescent="0.35">
      <c r="A297" s="133"/>
      <c r="B297" s="133"/>
      <c r="C297" s="133"/>
      <c r="D297" s="133"/>
      <c r="E297" s="132"/>
      <c r="F297" s="133"/>
      <c r="G297" s="74" t="s">
        <v>661</v>
      </c>
      <c r="H297" s="74" t="s">
        <v>662</v>
      </c>
      <c r="I297" s="74" t="s">
        <v>661</v>
      </c>
      <c r="J297" s="76" t="s">
        <v>662</v>
      </c>
      <c r="K297" s="79"/>
      <c r="L297" s="79"/>
      <c r="M297" s="79"/>
      <c r="N297" s="74" t="s">
        <v>662</v>
      </c>
      <c r="O297" s="74" t="s">
        <v>662</v>
      </c>
      <c r="P297" s="74" t="s">
        <v>662</v>
      </c>
      <c r="Q297" s="74" t="s">
        <v>662</v>
      </c>
      <c r="R297" s="143"/>
      <c r="S297" s="129"/>
    </row>
    <row r="298" spans="1:19" ht="29" x14ac:dyDescent="0.35">
      <c r="A298" s="59" t="s">
        <v>642</v>
      </c>
      <c r="B298" s="59" t="s">
        <v>643</v>
      </c>
      <c r="C298" s="59" t="s">
        <v>644</v>
      </c>
      <c r="D298" s="59" t="s">
        <v>645</v>
      </c>
      <c r="E298" s="28" t="s">
        <v>648</v>
      </c>
      <c r="F298" s="59" t="s">
        <v>646</v>
      </c>
      <c r="G298" s="69">
        <v>5.8</v>
      </c>
      <c r="H298" s="69"/>
      <c r="I298" s="69">
        <v>17.100000000000001</v>
      </c>
      <c r="J298" s="77">
        <v>18.600000000000001</v>
      </c>
      <c r="K298" s="80"/>
      <c r="L298" s="80"/>
      <c r="M298" s="80"/>
      <c r="N298" s="70">
        <v>0.32</v>
      </c>
      <c r="O298" s="70">
        <v>0.05</v>
      </c>
      <c r="P298" s="25"/>
      <c r="Q298" s="25"/>
      <c r="R298" s="59" t="s">
        <v>647</v>
      </c>
      <c r="S298" s="25">
        <v>2007</v>
      </c>
    </row>
    <row r="299" spans="1:19" ht="29" x14ac:dyDescent="0.35">
      <c r="A299" s="59" t="s">
        <v>642</v>
      </c>
      <c r="B299" s="59" t="s">
        <v>643</v>
      </c>
      <c r="C299" s="59" t="s">
        <v>644</v>
      </c>
      <c r="D299" s="59" t="s">
        <v>645</v>
      </c>
      <c r="E299" s="81" t="s">
        <v>649</v>
      </c>
      <c r="F299" s="59" t="s">
        <v>646</v>
      </c>
      <c r="G299" s="69">
        <v>5.2</v>
      </c>
      <c r="H299" s="69"/>
      <c r="I299" s="69">
        <v>16.100000000000001</v>
      </c>
      <c r="J299" s="77">
        <v>17.5</v>
      </c>
      <c r="K299" s="80"/>
      <c r="L299" s="80"/>
      <c r="M299" s="80"/>
      <c r="N299" s="70">
        <v>0.3</v>
      </c>
      <c r="O299" s="70">
        <v>0.04</v>
      </c>
      <c r="P299" s="25"/>
      <c r="Q299" s="25"/>
      <c r="R299" s="59" t="s">
        <v>647</v>
      </c>
      <c r="S299" s="25">
        <v>2007</v>
      </c>
    </row>
    <row r="300" spans="1:19" ht="29" x14ac:dyDescent="0.35">
      <c r="A300" s="59" t="s">
        <v>642</v>
      </c>
      <c r="B300" s="59" t="s">
        <v>643</v>
      </c>
      <c r="C300" s="59" t="s">
        <v>644</v>
      </c>
      <c r="D300" s="59" t="s">
        <v>645</v>
      </c>
      <c r="E300" s="28" t="s">
        <v>650</v>
      </c>
      <c r="F300" s="59" t="s">
        <v>646</v>
      </c>
      <c r="G300" s="69">
        <v>3.6</v>
      </c>
      <c r="H300" s="69"/>
      <c r="I300" s="69">
        <v>11.2</v>
      </c>
      <c r="J300" s="77">
        <v>12.1</v>
      </c>
      <c r="K300" s="80"/>
      <c r="L300" s="80"/>
      <c r="M300" s="80"/>
      <c r="N300" s="70">
        <v>0.21</v>
      </c>
      <c r="O300" s="70">
        <v>0.02</v>
      </c>
      <c r="P300" s="25"/>
      <c r="Q300" s="25"/>
      <c r="R300" s="59" t="s">
        <v>647</v>
      </c>
      <c r="S300" s="25">
        <v>2007</v>
      </c>
    </row>
    <row r="301" spans="1:19" ht="29" x14ac:dyDescent="0.35">
      <c r="A301" s="59" t="s">
        <v>642</v>
      </c>
      <c r="B301" s="59" t="s">
        <v>643</v>
      </c>
      <c r="C301" s="59" t="s">
        <v>644</v>
      </c>
      <c r="D301" s="59" t="s">
        <v>645</v>
      </c>
      <c r="E301" s="81" t="s">
        <v>651</v>
      </c>
      <c r="F301" s="59" t="s">
        <v>646</v>
      </c>
      <c r="G301" s="69">
        <v>2.6</v>
      </c>
      <c r="H301" s="69"/>
      <c r="I301" s="69">
        <v>8.3000000000000007</v>
      </c>
      <c r="J301" s="77">
        <v>9</v>
      </c>
      <c r="K301" s="80"/>
      <c r="L301" s="80"/>
      <c r="M301" s="80"/>
      <c r="N301" s="70">
        <v>0.16</v>
      </c>
      <c r="O301" s="70">
        <v>0.02</v>
      </c>
      <c r="P301" s="25"/>
      <c r="Q301" s="25"/>
      <c r="R301" s="59" t="s">
        <v>647</v>
      </c>
      <c r="S301" s="25">
        <v>2007</v>
      </c>
    </row>
    <row r="304" spans="1:19" ht="29" x14ac:dyDescent="0.35">
      <c r="A304" s="29" t="s">
        <v>668</v>
      </c>
    </row>
    <row r="305" spans="1:15" x14ac:dyDescent="0.35">
      <c r="A305" s="82" t="s">
        <v>127</v>
      </c>
      <c r="B305" s="53" t="s">
        <v>673</v>
      </c>
      <c r="C305" s="53" t="s">
        <v>674</v>
      </c>
      <c r="D305" s="53" t="s">
        <v>639</v>
      </c>
      <c r="E305" s="53" t="s">
        <v>640</v>
      </c>
    </row>
    <row r="306" spans="1:15" ht="22" customHeight="1" x14ac:dyDescent="0.35">
      <c r="A306" s="87" t="s">
        <v>128</v>
      </c>
      <c r="B306" s="5">
        <v>9500</v>
      </c>
      <c r="C306" s="5">
        <v>9</v>
      </c>
      <c r="D306" s="5">
        <v>0.16</v>
      </c>
      <c r="E306" s="86">
        <v>0.02</v>
      </c>
      <c r="F306" s="85"/>
      <c r="G306" s="130" t="s">
        <v>669</v>
      </c>
      <c r="H306" s="130"/>
      <c r="I306" s="130"/>
      <c r="J306" s="130"/>
      <c r="K306" s="130"/>
      <c r="L306" s="130"/>
      <c r="M306" s="130"/>
      <c r="N306" s="130"/>
      <c r="O306" s="130"/>
    </row>
    <row r="307" spans="1:15" ht="24.5" customHeight="1" x14ac:dyDescent="0.35">
      <c r="A307" s="87" t="s">
        <v>129</v>
      </c>
      <c r="B307" s="5">
        <v>2200</v>
      </c>
      <c r="C307" s="5">
        <v>17.5</v>
      </c>
      <c r="D307" s="5">
        <v>0.3</v>
      </c>
      <c r="E307" s="86">
        <v>0.04</v>
      </c>
      <c r="F307" s="85"/>
      <c r="G307" s="130" t="s">
        <v>670</v>
      </c>
      <c r="H307" s="130"/>
      <c r="I307" s="130"/>
      <c r="J307" s="130"/>
      <c r="K307" s="130"/>
      <c r="L307" s="130"/>
      <c r="M307" s="130"/>
      <c r="N307" s="130"/>
      <c r="O307" s="130"/>
    </row>
    <row r="308" spans="1:15" ht="22" customHeight="1" x14ac:dyDescent="0.35">
      <c r="A308" s="87" t="s">
        <v>131</v>
      </c>
      <c r="B308" s="5">
        <v>2200</v>
      </c>
      <c r="C308" s="5">
        <v>17.5</v>
      </c>
      <c r="D308" s="5">
        <v>0.3</v>
      </c>
      <c r="E308" s="86">
        <v>0.04</v>
      </c>
      <c r="F308" s="85"/>
      <c r="G308" s="130" t="s">
        <v>671</v>
      </c>
      <c r="H308" s="130"/>
      <c r="I308" s="130"/>
      <c r="J308" s="130"/>
      <c r="K308" s="130"/>
      <c r="L308" s="130"/>
      <c r="M308" s="130"/>
      <c r="N308" s="130"/>
      <c r="O308" s="130"/>
    </row>
    <row r="309" spans="1:15" ht="25.5" customHeight="1" x14ac:dyDescent="0.35">
      <c r="A309" s="87" t="s">
        <v>132</v>
      </c>
      <c r="B309" s="5">
        <v>2200</v>
      </c>
      <c r="C309" s="5">
        <v>17.5</v>
      </c>
      <c r="D309" s="5">
        <v>0.3</v>
      </c>
      <c r="E309" s="86">
        <v>0.04</v>
      </c>
      <c r="F309" s="85"/>
      <c r="G309" s="130" t="s">
        <v>672</v>
      </c>
      <c r="H309" s="130"/>
      <c r="I309" s="130"/>
      <c r="J309" s="130"/>
      <c r="K309" s="130"/>
      <c r="L309" s="130"/>
      <c r="M309" s="130"/>
      <c r="N309" s="130"/>
      <c r="O309" s="130"/>
    </row>
    <row r="310" spans="1:15" x14ac:dyDescent="0.35">
      <c r="A310" s="87" t="s">
        <v>133</v>
      </c>
      <c r="B310" s="5">
        <v>9500</v>
      </c>
      <c r="C310" s="5">
        <v>9</v>
      </c>
      <c r="D310" s="5">
        <v>0.16</v>
      </c>
      <c r="E310" s="86">
        <v>0.02</v>
      </c>
    </row>
    <row r="311" spans="1:15" x14ac:dyDescent="0.35">
      <c r="A311" s="87" t="s">
        <v>134</v>
      </c>
      <c r="B311" s="5">
        <v>2200</v>
      </c>
      <c r="C311" s="5">
        <v>17.5</v>
      </c>
      <c r="D311" s="5">
        <v>0.3</v>
      </c>
      <c r="E311" s="86">
        <v>0.04</v>
      </c>
    </row>
    <row r="312" spans="1:15" x14ac:dyDescent="0.35">
      <c r="A312" s="83" t="s">
        <v>135</v>
      </c>
      <c r="B312" s="5">
        <v>2200</v>
      </c>
      <c r="C312" s="5">
        <v>17.5</v>
      </c>
      <c r="D312" s="5">
        <v>0.3</v>
      </c>
      <c r="E312" s="86">
        <v>0.04</v>
      </c>
    </row>
    <row r="313" spans="1:15" x14ac:dyDescent="0.35">
      <c r="A313" s="83" t="s">
        <v>425</v>
      </c>
      <c r="B313" s="5">
        <v>1600</v>
      </c>
      <c r="C313" s="15">
        <v>22</v>
      </c>
      <c r="D313" s="15">
        <v>0.5</v>
      </c>
      <c r="E313" s="15">
        <v>0.06</v>
      </c>
    </row>
    <row r="314" spans="1:15" x14ac:dyDescent="0.35">
      <c r="A314" s="84" t="s">
        <v>586</v>
      </c>
      <c r="B314" s="5">
        <v>2200</v>
      </c>
      <c r="C314" s="5">
        <v>17.5</v>
      </c>
      <c r="D314" s="5">
        <v>0.3</v>
      </c>
      <c r="E314" s="86">
        <v>0.04</v>
      </c>
    </row>
    <row r="315" spans="1:15" x14ac:dyDescent="0.35">
      <c r="A315" s="84" t="s">
        <v>587</v>
      </c>
      <c r="B315" s="5">
        <v>5500</v>
      </c>
      <c r="C315" s="5">
        <v>12.1</v>
      </c>
      <c r="D315" s="5">
        <v>0.21</v>
      </c>
      <c r="E315" s="86">
        <v>0.02</v>
      </c>
    </row>
    <row r="316" spans="1:15" x14ac:dyDescent="0.35">
      <c r="A316" s="84" t="s">
        <v>588</v>
      </c>
      <c r="B316" s="5">
        <v>5500</v>
      </c>
      <c r="C316" s="5">
        <v>12.1</v>
      </c>
      <c r="D316" s="5">
        <v>0.21</v>
      </c>
      <c r="E316" s="86">
        <v>0.02</v>
      </c>
    </row>
    <row r="317" spans="1:15" x14ac:dyDescent="0.35">
      <c r="A317" s="84" t="s">
        <v>589</v>
      </c>
      <c r="B317" s="5">
        <v>9500</v>
      </c>
      <c r="C317" s="5">
        <v>9</v>
      </c>
      <c r="D317" s="5">
        <v>0.16</v>
      </c>
      <c r="E317" s="86">
        <v>0.02</v>
      </c>
    </row>
    <row r="318" spans="1:15" x14ac:dyDescent="0.35">
      <c r="A318" s="84" t="s">
        <v>590</v>
      </c>
      <c r="B318" s="5">
        <v>5500</v>
      </c>
      <c r="C318" s="5">
        <v>12.1</v>
      </c>
      <c r="D318" s="5">
        <v>0.21</v>
      </c>
      <c r="E318" s="86">
        <v>0.02</v>
      </c>
    </row>
  </sheetData>
  <mergeCells count="14">
    <mergeCell ref="G306:O306"/>
    <mergeCell ref="G307:O307"/>
    <mergeCell ref="G308:O308"/>
    <mergeCell ref="G309:O309"/>
    <mergeCell ref="G296:H296"/>
    <mergeCell ref="I296:J296"/>
    <mergeCell ref="R296:R297"/>
    <mergeCell ref="S296:S297"/>
    <mergeCell ref="A296:A297"/>
    <mergeCell ref="B296:B297"/>
    <mergeCell ref="C296:C297"/>
    <mergeCell ref="D296:D297"/>
    <mergeCell ref="E296:E297"/>
    <mergeCell ref="F296:F29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13"/>
  <sheetViews>
    <sheetView showGridLines="0" tabSelected="1" topLeftCell="A99" zoomScale="80" zoomScaleNormal="80" workbookViewId="0">
      <selection activeCell="G16" sqref="G16"/>
    </sheetView>
  </sheetViews>
  <sheetFormatPr baseColWidth="10" defaultRowHeight="14.5" x14ac:dyDescent="0.35"/>
  <cols>
    <col min="1" max="1" width="25.26953125" style="40" customWidth="1"/>
    <col min="2" max="2" width="24" style="40" customWidth="1"/>
    <col min="3" max="3" width="28.90625" style="40" customWidth="1"/>
    <col min="4" max="4" width="16.26953125" style="40" customWidth="1"/>
    <col min="5" max="5" width="20.1796875" style="42" customWidth="1"/>
    <col min="6" max="6" width="4.6328125" style="17" customWidth="1"/>
    <col min="7" max="7" width="19.1796875" style="42" customWidth="1"/>
    <col min="8" max="8" width="3.81640625" style="40" customWidth="1"/>
    <col min="9" max="9" width="19.54296875" style="40" customWidth="1"/>
    <col min="10" max="10" width="4.1796875" style="40" customWidth="1"/>
    <col min="11" max="11" width="16" style="40" customWidth="1"/>
    <col min="12" max="12" width="4.36328125" style="40" customWidth="1"/>
    <col min="13" max="13" width="17.54296875" style="42" customWidth="1"/>
    <col min="14" max="14" width="3.90625" style="43" customWidth="1"/>
    <col min="15" max="15" width="7.36328125" style="40" customWidth="1"/>
    <col min="16" max="16" width="20.36328125" style="40" customWidth="1"/>
    <col min="17" max="18" width="10.90625" style="40"/>
    <col min="19" max="19" width="21.36328125" style="40" customWidth="1"/>
    <col min="20" max="25" width="10.90625" style="40"/>
    <col min="26" max="26" width="15.81640625" style="40" customWidth="1"/>
    <col min="27" max="27" width="16" style="40" customWidth="1"/>
    <col min="28" max="16384" width="10.90625" style="40"/>
  </cols>
  <sheetData>
    <row r="1" spans="1:16" s="65" customFormat="1" ht="29" customHeight="1" x14ac:dyDescent="0.35">
      <c r="A1" s="145" t="s">
        <v>736</v>
      </c>
      <c r="B1" s="145"/>
      <c r="C1" s="146"/>
      <c r="D1" s="146"/>
      <c r="E1" s="147"/>
      <c r="F1" s="148"/>
      <c r="G1" s="147"/>
      <c r="H1" s="146"/>
      <c r="I1" s="146"/>
      <c r="J1" s="146"/>
      <c r="K1" s="146"/>
      <c r="L1" s="146"/>
      <c r="M1" s="147"/>
      <c r="N1" s="149"/>
      <c r="O1" s="146"/>
      <c r="P1" s="146"/>
    </row>
    <row r="2" spans="1:16" s="2" customFormat="1" x14ac:dyDescent="0.35">
      <c r="A2" s="150"/>
      <c r="B2" s="150"/>
      <c r="C2" s="150"/>
      <c r="D2" s="151" t="s">
        <v>90</v>
      </c>
      <c r="E2" s="152" t="s">
        <v>48</v>
      </c>
      <c r="F2" s="153"/>
      <c r="G2" s="152" t="s">
        <v>91</v>
      </c>
      <c r="H2" s="154"/>
      <c r="I2" s="154" t="s">
        <v>92</v>
      </c>
      <c r="J2" s="154"/>
      <c r="K2" s="154" t="s">
        <v>93</v>
      </c>
      <c r="L2" s="154"/>
      <c r="M2" s="152" t="s">
        <v>22</v>
      </c>
      <c r="N2" s="155"/>
      <c r="O2" s="154"/>
      <c r="P2" s="154"/>
    </row>
    <row r="3" spans="1:16" ht="21" x14ac:dyDescent="0.35">
      <c r="A3" s="156" t="s">
        <v>94</v>
      </c>
      <c r="B3" s="157"/>
      <c r="C3" s="158"/>
      <c r="D3" s="159"/>
      <c r="E3" s="160" t="str">
        <f>Masque_de_saisie!F2</f>
        <v>France</v>
      </c>
      <c r="F3" s="161"/>
      <c r="G3" s="160" t="str">
        <f>Masque_de_saisie!H2</f>
        <v>Afrique du Sud</v>
      </c>
      <c r="H3" s="146"/>
      <c r="I3" s="160" t="str">
        <f>Masque_de_saisie!J2</f>
        <v>Sénégal</v>
      </c>
      <c r="J3" s="146"/>
      <c r="K3" s="160" t="str">
        <f>Masque_de_saisie!L2</f>
        <v>Cote d'Ivoire</v>
      </c>
      <c r="L3" s="146"/>
      <c r="M3" s="160" t="str">
        <f>Masque_de_saisie!N2</f>
        <v>Inde</v>
      </c>
      <c r="N3" s="162"/>
      <c r="O3" s="163"/>
      <c r="P3" s="146" t="s">
        <v>119</v>
      </c>
    </row>
    <row r="4" spans="1:16" ht="29" x14ac:dyDescent="0.35">
      <c r="A4" s="164" t="s">
        <v>13</v>
      </c>
      <c r="B4" s="157"/>
      <c r="C4" s="158"/>
      <c r="D4" s="159"/>
      <c r="E4" s="160" t="str">
        <f>Masque_de_saisie!F3</f>
        <v>Textile / habillement</v>
      </c>
      <c r="F4" s="161"/>
      <c r="G4" s="160" t="str">
        <f>Masque_de_saisie!H3</f>
        <v>Textile / habillement</v>
      </c>
      <c r="H4" s="146"/>
      <c r="I4" s="160" t="str">
        <f>Masque_de_saisie!J3</f>
        <v>Textile / habillement</v>
      </c>
      <c r="J4" s="146"/>
      <c r="K4" s="160" t="str">
        <f>Masque_de_saisie!L3</f>
        <v>Textile / habillement</v>
      </c>
      <c r="L4" s="146"/>
      <c r="M4" s="160" t="str">
        <f>Masque_de_saisie!N3</f>
        <v>Textile / habillement</v>
      </c>
      <c r="N4" s="162"/>
      <c r="O4" s="165"/>
      <c r="P4" s="146" t="s">
        <v>126</v>
      </c>
    </row>
    <row r="5" spans="1:16" x14ac:dyDescent="0.35">
      <c r="A5" s="166" t="s">
        <v>96</v>
      </c>
      <c r="B5" s="167"/>
      <c r="C5" s="167"/>
      <c r="D5" s="167"/>
      <c r="E5" s="168"/>
      <c r="F5" s="169"/>
      <c r="G5" s="146"/>
      <c r="H5" s="146"/>
      <c r="I5" s="146"/>
      <c r="J5" s="146"/>
      <c r="K5" s="146"/>
      <c r="L5" s="146"/>
      <c r="M5" s="146"/>
      <c r="N5" s="170"/>
      <c r="O5" s="171"/>
      <c r="P5" s="146" t="s">
        <v>120</v>
      </c>
    </row>
    <row r="6" spans="1:16" ht="14.5" customHeight="1" x14ac:dyDescent="0.35">
      <c r="A6" s="172" t="s">
        <v>600</v>
      </c>
      <c r="B6" s="173" t="s">
        <v>604</v>
      </c>
      <c r="C6" s="174"/>
      <c r="D6" s="175"/>
      <c r="E6" s="160" t="str">
        <f>Masque_de_saisie!H5</f>
        <v>T-shirts</v>
      </c>
      <c r="F6" s="161"/>
      <c r="G6" s="160" t="str">
        <f>Masque_de_saisie!H5</f>
        <v>T-shirts</v>
      </c>
      <c r="H6" s="146"/>
      <c r="I6" s="160" t="str">
        <f>Masque_de_saisie!J5</f>
        <v>T-shirts</v>
      </c>
      <c r="J6" s="146"/>
      <c r="K6" s="160" t="str">
        <f>Masque_de_saisie!L5</f>
        <v>T-shirts</v>
      </c>
      <c r="L6" s="146"/>
      <c r="M6" s="160" t="str">
        <f>Masque_de_saisie!N5</f>
        <v>T-shirts</v>
      </c>
      <c r="N6" s="162"/>
      <c r="O6" s="146"/>
      <c r="P6" s="146"/>
    </row>
    <row r="7" spans="1:16" x14ac:dyDescent="0.35">
      <c r="A7" s="172"/>
      <c r="B7" s="173" t="s">
        <v>605</v>
      </c>
      <c r="C7" s="174"/>
      <c r="D7" s="175" t="s">
        <v>98</v>
      </c>
      <c r="E7" s="160">
        <f>Masque_de_saisie!F6</f>
        <v>20000</v>
      </c>
      <c r="F7" s="161"/>
      <c r="G7" s="160">
        <f>Masque_de_saisie!H6</f>
        <v>20000</v>
      </c>
      <c r="H7" s="146"/>
      <c r="I7" s="160">
        <f>Masque_de_saisie!J6</f>
        <v>20000</v>
      </c>
      <c r="J7" s="146"/>
      <c r="K7" s="160">
        <f>Masque_de_saisie!L6</f>
        <v>20000</v>
      </c>
      <c r="L7" s="146"/>
      <c r="M7" s="160">
        <f>Masque_de_saisie!N6</f>
        <v>20000</v>
      </c>
      <c r="N7" s="162"/>
      <c r="O7" s="146"/>
      <c r="P7" s="146"/>
    </row>
    <row r="8" spans="1:16" ht="25" customHeight="1" x14ac:dyDescent="0.35">
      <c r="A8" s="176" t="s">
        <v>601</v>
      </c>
      <c r="B8" s="177" t="s">
        <v>606</v>
      </c>
      <c r="C8" s="178" t="s">
        <v>121</v>
      </c>
      <c r="D8" s="146" t="s">
        <v>123</v>
      </c>
      <c r="E8" s="160" t="str">
        <f>Masque_de_saisie!F7</f>
        <v>Rail</v>
      </c>
      <c r="F8" s="170" t="s">
        <v>34</v>
      </c>
      <c r="G8" s="160" t="str">
        <f>Masque_de_saisie!H7</f>
        <v>Route</v>
      </c>
      <c r="H8" s="146"/>
      <c r="I8" s="160" t="str">
        <f>Masque_de_saisie!J7</f>
        <v>Route</v>
      </c>
      <c r="J8" s="146"/>
      <c r="K8" s="160" t="str">
        <f>Masque_de_saisie!L7</f>
        <v>Route</v>
      </c>
      <c r="L8" s="146"/>
      <c r="M8" s="160" t="str">
        <f>Masque_de_saisie!N7</f>
        <v>Route</v>
      </c>
      <c r="N8" s="162"/>
      <c r="O8" s="146"/>
      <c r="P8" s="146"/>
    </row>
    <row r="9" spans="1:16" ht="14.5" customHeight="1" x14ac:dyDescent="0.35">
      <c r="A9" s="179"/>
      <c r="B9" s="177"/>
      <c r="C9" s="179"/>
      <c r="D9" s="175" t="s">
        <v>101</v>
      </c>
      <c r="E9" s="160" t="str">
        <f>Masque_de_saisie!H8</f>
        <v>100 à 199 km</v>
      </c>
      <c r="F9" s="180" t="s">
        <v>45</v>
      </c>
      <c r="G9" s="160" t="str">
        <f>Masque_de_saisie!H8</f>
        <v>100 à 199 km</v>
      </c>
      <c r="H9" s="181"/>
      <c r="I9" s="160" t="str">
        <f>Masque_de_saisie!J8</f>
        <v>50 à 99 km</v>
      </c>
      <c r="J9" s="181"/>
      <c r="K9" s="160" t="str">
        <f>Masque_de_saisie!L8</f>
        <v>600 à 1000 km</v>
      </c>
      <c r="L9" s="181"/>
      <c r="M9" s="160" t="str">
        <f>Masque_de_saisie!N8</f>
        <v>400 à 599 km</v>
      </c>
      <c r="N9" s="162"/>
      <c r="O9" s="146"/>
      <c r="P9" s="146"/>
    </row>
    <row r="10" spans="1:16" x14ac:dyDescent="0.35">
      <c r="A10" s="179"/>
      <c r="B10" s="182" t="s">
        <v>607</v>
      </c>
      <c r="C10" s="179"/>
      <c r="D10" s="175" t="s">
        <v>619</v>
      </c>
      <c r="E10" s="160" t="str">
        <f>Masque_de_saisie!F9</f>
        <v>Anvers</v>
      </c>
      <c r="F10" s="170" t="s">
        <v>53</v>
      </c>
      <c r="G10" s="160" t="str">
        <f>Masque_de_saisie!H9</f>
        <v>Le Cap</v>
      </c>
      <c r="H10" s="146"/>
      <c r="I10" s="160" t="str">
        <f>Masque_de_saisie!J9</f>
        <v>Dakar</v>
      </c>
      <c r="J10" s="146"/>
      <c r="K10" s="160" t="str">
        <f>Masque_de_saisie!L9</f>
        <v>Alger</v>
      </c>
      <c r="L10" s="146"/>
      <c r="M10" s="160" t="str">
        <f>Masque_de_saisie!N9</f>
        <v>Shanghai</v>
      </c>
      <c r="N10" s="162"/>
      <c r="O10" s="146"/>
      <c r="P10" s="146"/>
    </row>
    <row r="11" spans="1:16" x14ac:dyDescent="0.35">
      <c r="A11" s="179"/>
      <c r="B11" s="183"/>
      <c r="C11" s="179"/>
      <c r="D11" s="184" t="s">
        <v>620</v>
      </c>
      <c r="E11" s="160" t="str">
        <f>Masque_de_saisie!F10</f>
        <v>Marseille</v>
      </c>
      <c r="F11" s="170" t="s">
        <v>46</v>
      </c>
      <c r="G11" s="160" t="str">
        <f>Masque_de_saisie!H10</f>
        <v>Marseille</v>
      </c>
      <c r="H11" s="146"/>
      <c r="I11" s="160" t="str">
        <f>Masque_de_saisie!J10</f>
        <v>Marseille</v>
      </c>
      <c r="J11" s="146"/>
      <c r="K11" s="160" t="str">
        <f>Masque_de_saisie!L10</f>
        <v>Marseille</v>
      </c>
      <c r="L11" s="146"/>
      <c r="M11" s="160" t="str">
        <f>Masque_de_saisie!N10</f>
        <v>Marseille</v>
      </c>
      <c r="N11" s="162"/>
      <c r="O11" s="146"/>
      <c r="P11" s="146"/>
    </row>
    <row r="12" spans="1:16" x14ac:dyDescent="0.35">
      <c r="A12" s="179"/>
      <c r="B12" s="177" t="s">
        <v>608</v>
      </c>
      <c r="C12" s="179"/>
      <c r="D12" s="175" t="s">
        <v>123</v>
      </c>
      <c r="E12" s="160" t="str">
        <f>Masque_de_saisie!F11</f>
        <v>Fluvial</v>
      </c>
      <c r="F12" s="170" t="s">
        <v>25</v>
      </c>
      <c r="G12" s="160" t="str">
        <f>Masque_de_saisie!H11</f>
        <v>Rail</v>
      </c>
      <c r="H12" s="146"/>
      <c r="I12" s="160" t="str">
        <f>Masque_de_saisie!J11</f>
        <v>Rail</v>
      </c>
      <c r="J12" s="146"/>
      <c r="K12" s="160" t="str">
        <f>Masque_de_saisie!L11</f>
        <v>Rail</v>
      </c>
      <c r="L12" s="146"/>
      <c r="M12" s="160" t="str">
        <f>Masque_de_saisie!N11</f>
        <v>Rail</v>
      </c>
      <c r="N12" s="162"/>
      <c r="O12" s="146"/>
      <c r="P12" s="146"/>
    </row>
    <row r="13" spans="1:16" ht="15.5" customHeight="1" x14ac:dyDescent="0.35">
      <c r="A13" s="185"/>
      <c r="B13" s="177"/>
      <c r="C13" s="185"/>
      <c r="D13" s="175" t="s">
        <v>101</v>
      </c>
      <c r="E13" s="160" t="str">
        <f>Masque_de_saisie!F12</f>
        <v>400 à 599 km</v>
      </c>
      <c r="F13" s="186" t="s">
        <v>56</v>
      </c>
      <c r="G13" s="160" t="str">
        <f>Masque_de_saisie!H12</f>
        <v>200 à 399 km</v>
      </c>
      <c r="H13" s="187"/>
      <c r="I13" s="160" t="str">
        <f>Masque_de_saisie!J12</f>
        <v>200 à 399 km</v>
      </c>
      <c r="J13" s="187"/>
      <c r="K13" s="160" t="str">
        <f>Masque_de_saisie!L12</f>
        <v>200 à 399 km</v>
      </c>
      <c r="L13" s="187"/>
      <c r="M13" s="160" t="str">
        <f>Masque_de_saisie!N12</f>
        <v>200 à 399 km</v>
      </c>
      <c r="N13" s="162"/>
      <c r="O13" s="146"/>
      <c r="P13" s="146"/>
    </row>
    <row r="14" spans="1:16" ht="18.5" x14ac:dyDescent="0.35">
      <c r="A14" s="188" t="s">
        <v>105</v>
      </c>
      <c r="B14" s="189"/>
      <c r="C14" s="189"/>
      <c r="D14" s="189"/>
      <c r="E14" s="190"/>
      <c r="F14" s="191"/>
      <c r="G14" s="192"/>
      <c r="H14" s="146"/>
      <c r="I14" s="192"/>
      <c r="J14" s="146"/>
      <c r="K14" s="192"/>
      <c r="L14" s="146"/>
      <c r="M14" s="192"/>
      <c r="N14" s="170"/>
      <c r="O14" s="146"/>
      <c r="P14" s="146"/>
    </row>
    <row r="15" spans="1:16" x14ac:dyDescent="0.35">
      <c r="A15" s="193" t="s">
        <v>602</v>
      </c>
      <c r="B15" s="194" t="s">
        <v>609</v>
      </c>
      <c r="C15" s="195"/>
      <c r="D15" s="175"/>
      <c r="E15" s="160" t="str">
        <f>Masque_de_saisie!F14</f>
        <v>Polystyrène</v>
      </c>
      <c r="F15" s="161"/>
      <c r="G15" s="160" t="str">
        <f>Masque_de_saisie!H14</f>
        <v>Polystyrène</v>
      </c>
      <c r="H15" s="146"/>
      <c r="I15" s="160" t="str">
        <f>Masque_de_saisie!J14</f>
        <v>Polystyrène</v>
      </c>
      <c r="J15" s="146"/>
      <c r="K15" s="160" t="str">
        <f>Masque_de_saisie!L14</f>
        <v>Polystyrène</v>
      </c>
      <c r="L15" s="146"/>
      <c r="M15" s="160" t="str">
        <f>Masque_de_saisie!N14</f>
        <v>Polystyrène</v>
      </c>
      <c r="N15" s="162"/>
      <c r="O15" s="146"/>
      <c r="P15" s="146"/>
    </row>
    <row r="16" spans="1:16" x14ac:dyDescent="0.35">
      <c r="A16" s="193"/>
      <c r="B16" s="173" t="s">
        <v>610</v>
      </c>
      <c r="C16" s="174"/>
      <c r="D16" s="175" t="s">
        <v>98</v>
      </c>
      <c r="E16" s="160">
        <f>Masque_de_saisie!F15</f>
        <v>22000</v>
      </c>
      <c r="F16" s="161"/>
      <c r="G16" s="160">
        <f>Masque_de_saisie!H15</f>
        <v>22000</v>
      </c>
      <c r="H16" s="146"/>
      <c r="I16" s="160">
        <f>Masque_de_saisie!J15</f>
        <v>22000</v>
      </c>
      <c r="J16" s="146"/>
      <c r="K16" s="160">
        <f>Masque_de_saisie!L15</f>
        <v>22000</v>
      </c>
      <c r="L16" s="146"/>
      <c r="M16" s="160">
        <f>Masque_de_saisie!N15</f>
        <v>22000</v>
      </c>
      <c r="N16" s="162"/>
      <c r="O16" s="146"/>
      <c r="P16" s="146"/>
    </row>
    <row r="17" spans="1:16" x14ac:dyDescent="0.35">
      <c r="A17" s="176" t="s">
        <v>622</v>
      </c>
      <c r="B17" s="177" t="s">
        <v>611</v>
      </c>
      <c r="C17" s="178" t="s">
        <v>623</v>
      </c>
      <c r="D17" s="146" t="s">
        <v>123</v>
      </c>
      <c r="E17" s="160" t="str">
        <f>Masque_de_saisie!F16</f>
        <v>Route</v>
      </c>
      <c r="F17" s="146" t="s">
        <v>35</v>
      </c>
      <c r="G17" s="160" t="str">
        <f>Masque_de_saisie!H16</f>
        <v>Route</v>
      </c>
      <c r="H17" s="146"/>
      <c r="I17" s="160" t="str">
        <f>Masque_de_saisie!J16</f>
        <v>Route</v>
      </c>
      <c r="J17" s="146"/>
      <c r="K17" s="160" t="str">
        <f>Masque_de_saisie!L16</f>
        <v>Route</v>
      </c>
      <c r="L17" s="146"/>
      <c r="M17" s="160" t="str">
        <f>Masque_de_saisie!N16</f>
        <v>Route</v>
      </c>
      <c r="N17" s="162"/>
      <c r="O17" s="146"/>
      <c r="P17" s="146"/>
    </row>
    <row r="18" spans="1:16" x14ac:dyDescent="0.35">
      <c r="A18" s="179"/>
      <c r="B18" s="177"/>
      <c r="C18" s="179"/>
      <c r="D18" s="175" t="s">
        <v>101</v>
      </c>
      <c r="E18" s="160" t="str">
        <f>Masque_de_saisie!F17</f>
        <v>50 à 99 km</v>
      </c>
      <c r="F18" s="146" t="s">
        <v>57</v>
      </c>
      <c r="G18" s="160" t="str">
        <f>Masque_de_saisie!H17</f>
        <v>50 à 99 km</v>
      </c>
      <c r="H18" s="146"/>
      <c r="I18" s="160" t="str">
        <f>Masque_de_saisie!J17</f>
        <v>50 à 99 km</v>
      </c>
      <c r="J18" s="146"/>
      <c r="K18" s="160" t="str">
        <f>Masque_de_saisie!L17</f>
        <v>400 à 599 km</v>
      </c>
      <c r="L18" s="146"/>
      <c r="M18" s="160" t="str">
        <f>Masque_de_saisie!N17</f>
        <v>50 à 99 km</v>
      </c>
      <c r="N18" s="162"/>
      <c r="O18" s="146"/>
      <c r="P18" s="146"/>
    </row>
    <row r="19" spans="1:16" x14ac:dyDescent="0.35">
      <c r="A19" s="179"/>
      <c r="B19" s="196" t="s">
        <v>612</v>
      </c>
      <c r="C19" s="179"/>
      <c r="D19" s="175" t="s">
        <v>619</v>
      </c>
      <c r="E19" s="160" t="str">
        <f>Masque_de_saisie!F18</f>
        <v>Shanghai</v>
      </c>
      <c r="F19" s="146" t="s">
        <v>79</v>
      </c>
      <c r="G19" s="160" t="str">
        <f>Masque_de_saisie!H18</f>
        <v>Abidjan</v>
      </c>
      <c r="H19" s="146"/>
      <c r="I19" s="160" t="str">
        <f>Masque_de_saisie!J18</f>
        <v>Abidjan</v>
      </c>
      <c r="J19" s="146"/>
      <c r="K19" s="160" t="str">
        <f>Masque_de_saisie!L18</f>
        <v>Abidjan</v>
      </c>
      <c r="L19" s="146"/>
      <c r="M19" s="160" t="str">
        <f>Masque_de_saisie!N18</f>
        <v>Shanghai</v>
      </c>
      <c r="N19" s="162"/>
      <c r="O19" s="197"/>
      <c r="P19" s="146"/>
    </row>
    <row r="20" spans="1:16" x14ac:dyDescent="0.35">
      <c r="A20" s="179"/>
      <c r="B20" s="198"/>
      <c r="C20" s="179"/>
      <c r="D20" s="184" t="s">
        <v>620</v>
      </c>
      <c r="E20" s="160" t="str">
        <f>Masque_de_saisie!F19</f>
        <v>Anvers</v>
      </c>
      <c r="F20" s="146" t="s">
        <v>80</v>
      </c>
      <c r="G20" s="160" t="str">
        <f>Masque_de_saisie!H19</f>
        <v>Le Cap</v>
      </c>
      <c r="H20" s="146"/>
      <c r="I20" s="160" t="str">
        <f>Masque_de_saisie!J19</f>
        <v>Dakar</v>
      </c>
      <c r="J20" s="146"/>
      <c r="K20" s="160" t="str">
        <f>Masque_de_saisie!L19</f>
        <v>Alger</v>
      </c>
      <c r="L20" s="146"/>
      <c r="M20" s="160" t="str">
        <f>Masque_de_saisie!N19</f>
        <v>Shanghai</v>
      </c>
      <c r="N20" s="162"/>
      <c r="O20" s="197"/>
      <c r="P20" s="146"/>
    </row>
    <row r="21" spans="1:16" s="56" customFormat="1" ht="29" x14ac:dyDescent="0.35">
      <c r="A21" s="179"/>
      <c r="B21" s="199"/>
      <c r="C21" s="179"/>
      <c r="D21" s="184" t="s">
        <v>625</v>
      </c>
      <c r="E21" s="160"/>
      <c r="F21" s="146"/>
      <c r="G21" s="160"/>
      <c r="H21" s="146"/>
      <c r="I21" s="160"/>
      <c r="J21" s="146"/>
      <c r="K21" s="160"/>
      <c r="L21" s="146"/>
      <c r="M21" s="160"/>
      <c r="N21" s="162"/>
      <c r="O21" s="197"/>
      <c r="P21" s="146"/>
    </row>
    <row r="22" spans="1:16" x14ac:dyDescent="0.35">
      <c r="A22" s="179"/>
      <c r="B22" s="177" t="s">
        <v>613</v>
      </c>
      <c r="C22" s="179"/>
      <c r="D22" s="175" t="s">
        <v>123</v>
      </c>
      <c r="E22" s="160" t="str">
        <f>Masque_de_saisie!F20</f>
        <v>Route</v>
      </c>
      <c r="F22" s="146" t="s">
        <v>58</v>
      </c>
      <c r="G22" s="160" t="str">
        <f>Masque_de_saisie!H20</f>
        <v>Route</v>
      </c>
      <c r="H22" s="146"/>
      <c r="I22" s="160" t="str">
        <f>Masque_de_saisie!J20</f>
        <v>Route</v>
      </c>
      <c r="J22" s="146"/>
      <c r="K22" s="160" t="str">
        <f>Masque_de_saisie!L20</f>
        <v>Route</v>
      </c>
      <c r="L22" s="146"/>
      <c r="M22" s="160" t="str">
        <f>Masque_de_saisie!N20</f>
        <v>Rail</v>
      </c>
      <c r="N22" s="162"/>
      <c r="O22" s="146"/>
      <c r="P22" s="146"/>
    </row>
    <row r="23" spans="1:16" x14ac:dyDescent="0.35">
      <c r="A23" s="185"/>
      <c r="B23" s="177"/>
      <c r="C23" s="185"/>
      <c r="D23" s="175" t="s">
        <v>101</v>
      </c>
      <c r="E23" s="160" t="str">
        <f>Masque_de_saisie!F21</f>
        <v>400 à 599 km</v>
      </c>
      <c r="F23" s="146" t="s">
        <v>59</v>
      </c>
      <c r="G23" s="160" t="str">
        <f>Masque_de_saisie!H21</f>
        <v>400 à 599 km</v>
      </c>
      <c r="H23" s="146"/>
      <c r="I23" s="160" t="str">
        <f>Masque_de_saisie!J21</f>
        <v>400 à 599 km</v>
      </c>
      <c r="J23" s="146"/>
      <c r="K23" s="160" t="str">
        <f>Masque_de_saisie!L21</f>
        <v>400 à 599 km</v>
      </c>
      <c r="L23" s="146"/>
      <c r="M23" s="160" t="str">
        <f>Masque_de_saisie!N21</f>
        <v>400 à 599 km</v>
      </c>
      <c r="N23" s="162"/>
      <c r="O23" s="146"/>
      <c r="P23" s="146"/>
    </row>
    <row r="24" spans="1:16" ht="18.5" x14ac:dyDescent="0.35">
      <c r="A24" s="188" t="s">
        <v>109</v>
      </c>
      <c r="B24" s="189"/>
      <c r="C24" s="189"/>
      <c r="D24" s="189"/>
      <c r="E24" s="190"/>
      <c r="F24" s="191"/>
      <c r="G24" s="146"/>
      <c r="H24" s="146"/>
      <c r="I24" s="146"/>
      <c r="J24" s="146"/>
      <c r="K24" s="146"/>
      <c r="L24" s="146"/>
      <c r="M24" s="146"/>
      <c r="N24" s="170"/>
      <c r="O24" s="146"/>
      <c r="P24" s="146"/>
    </row>
    <row r="25" spans="1:16" x14ac:dyDescent="0.35">
      <c r="A25" s="193" t="s">
        <v>110</v>
      </c>
      <c r="B25" s="173" t="s">
        <v>111</v>
      </c>
      <c r="C25" s="174"/>
      <c r="D25" s="175"/>
      <c r="E25" s="160" t="str">
        <f>Masque_de_saisie!F23</f>
        <v>Additif</v>
      </c>
      <c r="F25" s="161"/>
      <c r="G25" s="160" t="str">
        <f>Masque_de_saisie!H23</f>
        <v>Additif</v>
      </c>
      <c r="H25" s="146"/>
      <c r="I25" s="160" t="str">
        <f>Masque_de_saisie!J23</f>
        <v>Additif</v>
      </c>
      <c r="J25" s="146"/>
      <c r="K25" s="160" t="str">
        <f>Masque_de_saisie!L23</f>
        <v>Additif</v>
      </c>
      <c r="L25" s="146"/>
      <c r="M25" s="160" t="str">
        <f>Masque_de_saisie!N23</f>
        <v>Additif</v>
      </c>
      <c r="N25" s="162"/>
      <c r="O25" s="146"/>
      <c r="P25" s="146"/>
    </row>
    <row r="26" spans="1:16" x14ac:dyDescent="0.35">
      <c r="A26" s="193"/>
      <c r="B26" s="173" t="s">
        <v>113</v>
      </c>
      <c r="C26" s="174"/>
      <c r="D26" s="175" t="s">
        <v>98</v>
      </c>
      <c r="E26" s="160">
        <f>Masque_de_saisie!F24</f>
        <v>25</v>
      </c>
      <c r="F26" s="161"/>
      <c r="G26" s="160">
        <f>Masque_de_saisie!H24</f>
        <v>2500</v>
      </c>
      <c r="H26" s="146"/>
      <c r="I26" s="160">
        <f>Masque_de_saisie!J24</f>
        <v>2500</v>
      </c>
      <c r="J26" s="146"/>
      <c r="K26" s="160">
        <f>Masque_de_saisie!L24</f>
        <v>2500</v>
      </c>
      <c r="L26" s="146"/>
      <c r="M26" s="160">
        <f>Masque_de_saisie!N24</f>
        <v>2500</v>
      </c>
      <c r="N26" s="162"/>
      <c r="O26" s="146"/>
      <c r="P26" s="146"/>
    </row>
    <row r="27" spans="1:16" x14ac:dyDescent="0.35">
      <c r="A27" s="176" t="s">
        <v>624</v>
      </c>
      <c r="B27" s="177" t="s">
        <v>115</v>
      </c>
      <c r="C27" s="178" t="s">
        <v>122</v>
      </c>
      <c r="D27" s="146" t="s">
        <v>123</v>
      </c>
      <c r="E27" s="160" t="str">
        <f>Masque_de_saisie!F25</f>
        <v>Route</v>
      </c>
      <c r="F27" s="146" t="s">
        <v>21</v>
      </c>
      <c r="G27" s="160" t="str">
        <f>Masque_de_saisie!H25</f>
        <v>Rail</v>
      </c>
      <c r="H27" s="146"/>
      <c r="I27" s="160" t="str">
        <f>Masque_de_saisie!J25</f>
        <v>Route</v>
      </c>
      <c r="J27" s="146"/>
      <c r="K27" s="160" t="str">
        <f>Masque_de_saisie!L25</f>
        <v>Route</v>
      </c>
      <c r="L27" s="146"/>
      <c r="M27" s="160" t="str">
        <f>Masque_de_saisie!N25</f>
        <v>Route</v>
      </c>
      <c r="N27" s="162"/>
      <c r="O27" s="197"/>
      <c r="P27" s="146"/>
    </row>
    <row r="28" spans="1:16" x14ac:dyDescent="0.35">
      <c r="A28" s="179"/>
      <c r="B28" s="177"/>
      <c r="C28" s="179"/>
      <c r="D28" s="175" t="s">
        <v>101</v>
      </c>
      <c r="E28" s="160" t="str">
        <f>Masque_de_saisie!F26</f>
        <v>400 à 599 km</v>
      </c>
      <c r="F28" s="146" t="s">
        <v>20</v>
      </c>
      <c r="G28" s="160" t="str">
        <f>Masque_de_saisie!H26</f>
        <v>400 à 599 km</v>
      </c>
      <c r="H28" s="146"/>
      <c r="I28" s="160" t="str">
        <f>Masque_de_saisie!J26</f>
        <v>1 à 49 km</v>
      </c>
      <c r="J28" s="146"/>
      <c r="K28" s="160" t="str">
        <f>Masque_de_saisie!L26</f>
        <v>1 à 49 km</v>
      </c>
      <c r="L28" s="146"/>
      <c r="M28" s="160" t="str">
        <f>Masque_de_saisie!N26</f>
        <v>1 à 49 km</v>
      </c>
      <c r="N28" s="162"/>
      <c r="O28" s="197"/>
      <c r="P28" s="146"/>
    </row>
    <row r="29" spans="1:16" x14ac:dyDescent="0.35">
      <c r="A29" s="179"/>
      <c r="B29" s="196" t="s">
        <v>116</v>
      </c>
      <c r="C29" s="179"/>
      <c r="D29" s="175" t="s">
        <v>619</v>
      </c>
      <c r="E29" s="160" t="str">
        <f>Masque_de_saisie!F27</f>
        <v>Shanghai</v>
      </c>
      <c r="F29" s="146" t="s">
        <v>81</v>
      </c>
      <c r="G29" s="160" t="str">
        <f>Masque_de_saisie!H27</f>
        <v>Shanghai</v>
      </c>
      <c r="H29" s="146"/>
      <c r="I29" s="160" t="str">
        <f>Masque_de_saisie!J27</f>
        <v>Shanghai</v>
      </c>
      <c r="J29" s="146"/>
      <c r="K29" s="160" t="str">
        <f>Masque_de_saisie!L27</f>
        <v>Shanghai</v>
      </c>
      <c r="L29" s="146"/>
      <c r="M29" s="160" t="str">
        <f>Masque_de_saisie!N27</f>
        <v>Shanghai</v>
      </c>
      <c r="N29" s="162"/>
      <c r="O29" s="146"/>
      <c r="P29" s="146"/>
    </row>
    <row r="30" spans="1:16" x14ac:dyDescent="0.35">
      <c r="A30" s="179"/>
      <c r="B30" s="198"/>
      <c r="C30" s="179"/>
      <c r="D30" s="184" t="s">
        <v>620</v>
      </c>
      <c r="E30" s="160" t="str">
        <f>Masque_de_saisie!F28</f>
        <v>Anvers</v>
      </c>
      <c r="F30" s="146" t="s">
        <v>82</v>
      </c>
      <c r="G30" s="160" t="str">
        <f>Masque_de_saisie!H28</f>
        <v>Le Cap</v>
      </c>
      <c r="H30" s="146"/>
      <c r="I30" s="160" t="str">
        <f>Masque_de_saisie!J28</f>
        <v>Dakar</v>
      </c>
      <c r="J30" s="146"/>
      <c r="K30" s="160" t="str">
        <f>Masque_de_saisie!L28</f>
        <v>Alger</v>
      </c>
      <c r="L30" s="146"/>
      <c r="M30" s="160" t="str">
        <f>Masque_de_saisie!N28</f>
        <v>Shanghai</v>
      </c>
      <c r="N30" s="162"/>
      <c r="O30" s="146"/>
      <c r="P30" s="146"/>
    </row>
    <row r="31" spans="1:16" s="56" customFormat="1" ht="29" x14ac:dyDescent="0.35">
      <c r="A31" s="179"/>
      <c r="B31" s="199"/>
      <c r="C31" s="179"/>
      <c r="D31" s="184" t="s">
        <v>621</v>
      </c>
      <c r="E31" s="160"/>
      <c r="F31" s="146"/>
      <c r="G31" s="160"/>
      <c r="H31" s="146"/>
      <c r="I31" s="160"/>
      <c r="J31" s="146"/>
      <c r="K31" s="160"/>
      <c r="L31" s="146"/>
      <c r="M31" s="160"/>
      <c r="N31" s="162"/>
      <c r="O31" s="146"/>
      <c r="P31" s="146"/>
    </row>
    <row r="32" spans="1:16" x14ac:dyDescent="0.35">
      <c r="A32" s="179"/>
      <c r="B32" s="177" t="s">
        <v>117</v>
      </c>
      <c r="C32" s="179"/>
      <c r="D32" s="175" t="s">
        <v>123</v>
      </c>
      <c r="E32" s="160" t="str">
        <f>Masque_de_saisie!F29</f>
        <v>Route</v>
      </c>
      <c r="F32" s="146" t="s">
        <v>60</v>
      </c>
      <c r="G32" s="160" t="str">
        <f>Masque_de_saisie!H29</f>
        <v>Rail</v>
      </c>
      <c r="H32" s="146"/>
      <c r="I32" s="160" t="str">
        <f>Masque_de_saisie!J29</f>
        <v>Rail</v>
      </c>
      <c r="J32" s="146"/>
      <c r="K32" s="160" t="str">
        <f>Masque_de_saisie!L29</f>
        <v>Route</v>
      </c>
      <c r="L32" s="146"/>
      <c r="M32" s="160" t="str">
        <f>Masque_de_saisie!N29</f>
        <v>Route</v>
      </c>
      <c r="N32" s="162"/>
      <c r="O32" s="146"/>
      <c r="P32" s="146"/>
    </row>
    <row r="33" spans="1:16" x14ac:dyDescent="0.35">
      <c r="A33" s="185"/>
      <c r="B33" s="177"/>
      <c r="C33" s="185"/>
      <c r="D33" s="175" t="s">
        <v>101</v>
      </c>
      <c r="E33" s="160" t="str">
        <f>Masque_de_saisie!F30</f>
        <v>100 à 199 km</v>
      </c>
      <c r="F33" s="146" t="s">
        <v>61</v>
      </c>
      <c r="G33" s="160" t="str">
        <f>Masque_de_saisie!H30</f>
        <v>100 à 199 km</v>
      </c>
      <c r="H33" s="146"/>
      <c r="I33" s="160" t="str">
        <f>Masque_de_saisie!J30</f>
        <v>100 à 199 km</v>
      </c>
      <c r="J33" s="146"/>
      <c r="K33" s="160" t="str">
        <f>Masque_de_saisie!L30</f>
        <v>100 à 199 km</v>
      </c>
      <c r="L33" s="146"/>
      <c r="M33" s="160" t="str">
        <f>Masque_de_saisie!N30</f>
        <v>100 à 199 km</v>
      </c>
      <c r="N33" s="162"/>
      <c r="O33" s="146"/>
      <c r="P33" s="146"/>
    </row>
    <row r="34" spans="1:16" s="23" customFormat="1" x14ac:dyDescent="0.35">
      <c r="A34" s="200"/>
      <c r="B34" s="201"/>
      <c r="C34" s="202"/>
      <c r="D34" s="202"/>
      <c r="E34" s="203"/>
      <c r="F34" s="161"/>
      <c r="G34" s="204"/>
      <c r="H34" s="170"/>
      <c r="I34" s="204"/>
      <c r="J34" s="170"/>
      <c r="K34" s="204"/>
      <c r="L34" s="170"/>
      <c r="M34" s="204"/>
      <c r="N34" s="162"/>
      <c r="O34" s="170"/>
      <c r="P34" s="170"/>
    </row>
    <row r="35" spans="1:16" s="23" customFormat="1" ht="37" customHeight="1" x14ac:dyDescent="0.35">
      <c r="A35" s="205" t="s">
        <v>738</v>
      </c>
      <c r="B35" s="205"/>
      <c r="C35" s="205"/>
      <c r="D35" s="202"/>
      <c r="E35" s="203"/>
      <c r="F35" s="161"/>
      <c r="G35" s="204"/>
      <c r="H35" s="170"/>
      <c r="I35" s="204"/>
      <c r="J35" s="170"/>
      <c r="K35" s="204"/>
      <c r="L35" s="170"/>
      <c r="M35" s="204"/>
      <c r="N35" s="162"/>
      <c r="O35" s="170"/>
      <c r="P35" s="170"/>
    </row>
    <row r="36" spans="1:16" s="23" customFormat="1" x14ac:dyDescent="0.35">
      <c r="A36" s="206" t="s">
        <v>614</v>
      </c>
      <c r="B36" s="201"/>
      <c r="C36" s="202"/>
      <c r="D36" s="202"/>
      <c r="E36" s="203"/>
      <c r="F36" s="161"/>
      <c r="G36" s="204"/>
      <c r="H36" s="170"/>
      <c r="I36" s="204"/>
      <c r="J36" s="170"/>
      <c r="K36" s="204"/>
      <c r="L36" s="170"/>
      <c r="M36" s="204"/>
      <c r="N36" s="162"/>
      <c r="O36" s="170"/>
      <c r="P36" s="170"/>
    </row>
    <row r="37" spans="1:16" s="23" customFormat="1" x14ac:dyDescent="0.35">
      <c r="A37" s="207"/>
      <c r="B37" s="201"/>
      <c r="C37" s="202"/>
      <c r="D37" s="202"/>
      <c r="E37" s="203"/>
      <c r="F37" s="161"/>
      <c r="G37" s="204"/>
      <c r="H37" s="170"/>
      <c r="I37" s="204"/>
      <c r="J37" s="170"/>
      <c r="K37" s="204"/>
      <c r="L37" s="170"/>
      <c r="M37" s="204"/>
      <c r="N37" s="162"/>
      <c r="O37" s="170"/>
      <c r="P37" s="170"/>
    </row>
    <row r="38" spans="1:16" s="2" customFormat="1" x14ac:dyDescent="0.35">
      <c r="A38" s="208" t="s">
        <v>733</v>
      </c>
      <c r="B38" s="150"/>
      <c r="C38" s="150"/>
      <c r="D38" s="151" t="s">
        <v>90</v>
      </c>
      <c r="E38" s="152" t="s">
        <v>48</v>
      </c>
      <c r="F38" s="153"/>
      <c r="G38" s="152" t="s">
        <v>91</v>
      </c>
      <c r="H38" s="154"/>
      <c r="I38" s="154" t="s">
        <v>92</v>
      </c>
      <c r="J38" s="154"/>
      <c r="K38" s="154" t="s">
        <v>93</v>
      </c>
      <c r="L38" s="154"/>
      <c r="M38" s="152" t="s">
        <v>22</v>
      </c>
      <c r="N38" s="155"/>
      <c r="O38" s="154"/>
      <c r="P38" s="154"/>
    </row>
    <row r="39" spans="1:16" s="60" customFormat="1" ht="15.5" customHeight="1" x14ac:dyDescent="0.35">
      <c r="A39" s="209" t="s">
        <v>632</v>
      </c>
      <c r="B39" s="210" t="s">
        <v>614</v>
      </c>
      <c r="C39" s="175" t="s">
        <v>635</v>
      </c>
      <c r="D39" s="175"/>
      <c r="E39" s="211">
        <f>TT_Europe!F6*TT_Europe!AV6*Masque_de_saisie!F6/1000000</f>
        <v>120</v>
      </c>
      <c r="F39" s="186"/>
      <c r="G39" s="211">
        <f>TT_Afrique1!F6*TT_Afrique1!AV6*Masque_de_saisie!H6/1000000</f>
        <v>221.4</v>
      </c>
      <c r="H39" s="187"/>
      <c r="I39" s="211">
        <f>TT_Afrique2!F6*TT_Afrique2!AV6*Masque_de_saisie!J6/1000000</f>
        <v>110.7</v>
      </c>
      <c r="J39" s="187"/>
      <c r="K39" s="211">
        <f>TT_Afrique3!F6*TT_Afrique3!AV6*Masque_de_saisie!L6/1000000</f>
        <v>1180.8</v>
      </c>
      <c r="L39" s="187"/>
      <c r="M39" s="211">
        <f>TT_Asie!F6*TT_Asie!AV6*Masque_de_saisie!N6/1000000</f>
        <v>738</v>
      </c>
      <c r="N39" s="162"/>
      <c r="O39" s="146"/>
      <c r="P39" s="146"/>
    </row>
    <row r="40" spans="1:16" s="60" customFormat="1" ht="15.5" customHeight="1" x14ac:dyDescent="0.35">
      <c r="A40" s="212"/>
      <c r="B40" s="210" t="s">
        <v>615</v>
      </c>
      <c r="C40" s="175" t="s">
        <v>728</v>
      </c>
      <c r="D40" s="175"/>
      <c r="E40" s="211"/>
      <c r="F40" s="186"/>
      <c r="G40" s="211"/>
      <c r="H40" s="187"/>
      <c r="I40" s="211"/>
      <c r="J40" s="187"/>
      <c r="K40" s="211"/>
      <c r="L40" s="187"/>
      <c r="M40" s="211"/>
      <c r="N40" s="162"/>
      <c r="O40" s="146"/>
      <c r="P40" s="146"/>
    </row>
    <row r="41" spans="1:16" s="60" customFormat="1" ht="15.5" customHeight="1" x14ac:dyDescent="0.35">
      <c r="A41" s="212"/>
      <c r="B41" s="210" t="s">
        <v>616</v>
      </c>
      <c r="C41" s="175" t="s">
        <v>637</v>
      </c>
      <c r="D41" s="175"/>
      <c r="E41" s="213"/>
      <c r="F41" s="186"/>
      <c r="G41" s="211"/>
      <c r="H41" s="187"/>
      <c r="I41" s="211"/>
      <c r="J41" s="187"/>
      <c r="K41" s="211"/>
      <c r="L41" s="187"/>
      <c r="M41" s="211"/>
      <c r="N41" s="162"/>
      <c r="O41" s="146"/>
      <c r="P41" s="146"/>
    </row>
    <row r="42" spans="1:16" s="60" customFormat="1" ht="15.5" customHeight="1" x14ac:dyDescent="0.35">
      <c r="A42" s="214"/>
      <c r="B42" s="210" t="s">
        <v>617</v>
      </c>
      <c r="C42" s="215"/>
      <c r="D42" s="175"/>
      <c r="E42" s="211"/>
      <c r="F42" s="186"/>
      <c r="G42" s="211"/>
      <c r="H42" s="187"/>
      <c r="I42" s="211"/>
      <c r="J42" s="187"/>
      <c r="K42" s="211"/>
      <c r="L42" s="187"/>
      <c r="M42" s="211"/>
      <c r="N42" s="162"/>
      <c r="O42" s="146"/>
      <c r="P42" s="146"/>
    </row>
    <row r="43" spans="1:16" s="60" customFormat="1" ht="15.5" customHeight="1" x14ac:dyDescent="0.35">
      <c r="A43" s="216" t="s">
        <v>633</v>
      </c>
      <c r="B43" s="210" t="s">
        <v>614</v>
      </c>
      <c r="C43" s="175" t="s">
        <v>635</v>
      </c>
      <c r="D43" s="175"/>
      <c r="E43" s="211">
        <f ca="1">TM_Europe!P6*TM_Europe!Y6*Masque_de_saisie!F6/1000000</f>
        <v>918.63199999999995</v>
      </c>
      <c r="F43" s="186"/>
      <c r="G43" s="211">
        <f ca="1">TM_Afrique1!P6*TM_Afrique1!Y6*Masque_de_saisie!H6/1000000</f>
        <v>3754.1</v>
      </c>
      <c r="H43" s="187"/>
      <c r="I43" s="211">
        <f ca="1">TM_Afrique2!P6*TM_Afrique2!Y6*Masque_de_saisie!J6/1000000</f>
        <v>1431.85</v>
      </c>
      <c r="J43" s="187"/>
      <c r="K43" s="211">
        <f ca="1">TM_Afrique3!P6*TM_Afrique3!Y6*Masque_de_saisie!L6/1000000</f>
        <v>263.89999999999998</v>
      </c>
      <c r="L43" s="187"/>
      <c r="M43" s="211">
        <f ca="1">TM_Asie!P6*TM_Asie!Y6*Masque_de_saisie!N6/1000000</f>
        <v>2899.8</v>
      </c>
      <c r="N43" s="162"/>
      <c r="O43" s="146"/>
      <c r="P43" s="146"/>
    </row>
    <row r="44" spans="1:16" s="60" customFormat="1" ht="15.5" customHeight="1" x14ac:dyDescent="0.35">
      <c r="A44" s="216"/>
      <c r="B44" s="210" t="s">
        <v>615</v>
      </c>
      <c r="C44" s="175" t="s">
        <v>728</v>
      </c>
      <c r="D44" s="175"/>
      <c r="E44" s="211"/>
      <c r="F44" s="186"/>
      <c r="G44" s="211"/>
      <c r="H44" s="187"/>
      <c r="I44" s="211"/>
      <c r="J44" s="187"/>
      <c r="K44" s="211"/>
      <c r="L44" s="187"/>
      <c r="M44" s="211"/>
      <c r="N44" s="162"/>
      <c r="O44" s="146"/>
      <c r="P44" s="146"/>
    </row>
    <row r="45" spans="1:16" ht="15.5" customHeight="1" x14ac:dyDescent="0.35">
      <c r="A45" s="216"/>
      <c r="B45" s="210" t="s">
        <v>616</v>
      </c>
      <c r="C45" s="175" t="s">
        <v>637</v>
      </c>
      <c r="D45" s="146"/>
      <c r="E45" s="211"/>
      <c r="F45" s="161"/>
      <c r="G45" s="211"/>
      <c r="H45" s="187"/>
      <c r="I45" s="211"/>
      <c r="J45" s="187"/>
      <c r="K45" s="211"/>
      <c r="L45" s="187"/>
      <c r="M45" s="211"/>
      <c r="N45" s="162"/>
      <c r="O45" s="146"/>
      <c r="P45" s="146"/>
    </row>
    <row r="46" spans="1:16" ht="15.5" customHeight="1" x14ac:dyDescent="0.35">
      <c r="A46" s="216"/>
      <c r="B46" s="210" t="s">
        <v>617</v>
      </c>
      <c r="C46" s="175"/>
      <c r="D46" s="146"/>
      <c r="E46" s="211"/>
      <c r="F46" s="161"/>
      <c r="G46" s="211"/>
      <c r="H46" s="187"/>
      <c r="I46" s="211"/>
      <c r="J46" s="187"/>
      <c r="K46" s="211"/>
      <c r="L46" s="187"/>
      <c r="M46" s="211"/>
      <c r="N46" s="162"/>
      <c r="O46" s="146"/>
      <c r="P46" s="146"/>
    </row>
    <row r="47" spans="1:16" s="56" customFormat="1" ht="15.5" customHeight="1" x14ac:dyDescent="0.35">
      <c r="A47" s="216" t="s">
        <v>634</v>
      </c>
      <c r="B47" s="210" t="s">
        <v>614</v>
      </c>
      <c r="C47" s="175" t="s">
        <v>635</v>
      </c>
      <c r="D47" s="146"/>
      <c r="E47" s="211">
        <f>TT_Europe!L6*TT_Europe!BB6*Masque_de_saisie!F6/1000000</f>
        <v>550</v>
      </c>
      <c r="F47" s="161"/>
      <c r="G47" s="211">
        <f>TT_Afrique1!L6*TT_Afrique1!BB6*Masque_de_saisie!H6/1000000</f>
        <v>180</v>
      </c>
      <c r="H47" s="187"/>
      <c r="I47" s="211">
        <f>TT_Afrique2!L6*TT_Afrique2!BB6*Masque_de_saisie!J6/1000000</f>
        <v>180</v>
      </c>
      <c r="J47" s="187"/>
      <c r="K47" s="211">
        <f>TT_Afrique3!L6*TT_Afrique3!BB6*Masque_de_saisie!L6/1000000</f>
        <v>180</v>
      </c>
      <c r="L47" s="187"/>
      <c r="M47" s="211">
        <f>TT_Asie!L6*TT_Asie!BB6*Masque_de_saisie!N6/1000000</f>
        <v>180</v>
      </c>
      <c r="N47" s="162"/>
      <c r="O47" s="146"/>
      <c r="P47" s="146"/>
    </row>
    <row r="48" spans="1:16" s="60" customFormat="1" ht="15.5" customHeight="1" x14ac:dyDescent="0.35">
      <c r="A48" s="216"/>
      <c r="B48" s="210" t="s">
        <v>615</v>
      </c>
      <c r="C48" s="175" t="s">
        <v>636</v>
      </c>
      <c r="D48" s="175"/>
      <c r="E48" s="211"/>
      <c r="F48" s="161"/>
      <c r="G48" s="211"/>
      <c r="H48" s="187"/>
      <c r="I48" s="211"/>
      <c r="J48" s="187"/>
      <c r="K48" s="211"/>
      <c r="L48" s="187"/>
      <c r="M48" s="211"/>
      <c r="N48" s="162"/>
      <c r="O48" s="146"/>
      <c r="P48" s="146"/>
    </row>
    <row r="49" spans="1:16" s="60" customFormat="1" ht="15.5" customHeight="1" x14ac:dyDescent="0.35">
      <c r="A49" s="216"/>
      <c r="B49" s="210" t="s">
        <v>616</v>
      </c>
      <c r="C49" s="175" t="s">
        <v>637</v>
      </c>
      <c r="D49" s="175"/>
      <c r="E49" s="211"/>
      <c r="F49" s="161"/>
      <c r="G49" s="211"/>
      <c r="H49" s="187"/>
      <c r="I49" s="211"/>
      <c r="J49" s="187"/>
      <c r="K49" s="211"/>
      <c r="L49" s="187"/>
      <c r="M49" s="211"/>
      <c r="N49" s="162"/>
      <c r="O49" s="146"/>
      <c r="P49" s="146"/>
    </row>
    <row r="50" spans="1:16" ht="15.5" customHeight="1" x14ac:dyDescent="0.35">
      <c r="A50" s="216"/>
      <c r="B50" s="210" t="s">
        <v>617</v>
      </c>
      <c r="C50" s="175"/>
      <c r="D50" s="175"/>
      <c r="E50" s="211"/>
      <c r="F50" s="161"/>
      <c r="G50" s="211"/>
      <c r="H50" s="187"/>
      <c r="I50" s="211"/>
      <c r="J50" s="187"/>
      <c r="K50" s="211"/>
      <c r="L50" s="187"/>
      <c r="M50" s="211"/>
      <c r="N50" s="162"/>
      <c r="O50" s="146"/>
      <c r="P50" s="146"/>
    </row>
    <row r="51" spans="1:16" s="23" customFormat="1" x14ac:dyDescent="0.35">
      <c r="A51" s="208"/>
      <c r="B51" s="201"/>
      <c r="C51" s="202"/>
      <c r="D51" s="202"/>
      <c r="E51" s="203"/>
      <c r="F51" s="161"/>
      <c r="G51" s="204"/>
      <c r="H51" s="170"/>
      <c r="I51" s="204"/>
      <c r="J51" s="170"/>
      <c r="K51" s="204"/>
      <c r="L51" s="170"/>
      <c r="M51" s="204"/>
      <c r="N51" s="162"/>
      <c r="O51" s="170"/>
      <c r="P51" s="170"/>
    </row>
    <row r="52" spans="1:16" s="2" customFormat="1" x14ac:dyDescent="0.35">
      <c r="A52" s="208" t="s">
        <v>732</v>
      </c>
      <c r="B52" s="150"/>
      <c r="C52" s="150"/>
      <c r="D52" s="151" t="s">
        <v>90</v>
      </c>
      <c r="E52" s="152" t="s">
        <v>48</v>
      </c>
      <c r="F52" s="153"/>
      <c r="G52" s="152" t="s">
        <v>91</v>
      </c>
      <c r="H52" s="154"/>
      <c r="I52" s="154" t="s">
        <v>92</v>
      </c>
      <c r="J52" s="154"/>
      <c r="K52" s="154" t="s">
        <v>93</v>
      </c>
      <c r="L52" s="154"/>
      <c r="M52" s="152" t="s">
        <v>22</v>
      </c>
      <c r="N52" s="155"/>
      <c r="O52" s="154"/>
      <c r="P52" s="154"/>
    </row>
    <row r="53" spans="1:16" s="60" customFormat="1" x14ac:dyDescent="0.35">
      <c r="A53" s="209" t="s">
        <v>632</v>
      </c>
      <c r="B53" s="210" t="s">
        <v>614</v>
      </c>
      <c r="C53" s="175" t="s">
        <v>635</v>
      </c>
      <c r="D53" s="175"/>
      <c r="E53" s="211">
        <f>TT_Europe!H6*TT_Europe!AX6*Masque_de_saisie!F15/1000000</f>
        <v>121.77</v>
      </c>
      <c r="F53" s="146"/>
      <c r="G53" s="211">
        <f>TT_Afrique1!H6*TT_Afrique1!AX6*Masque_de_saisie!H15/1000000</f>
        <v>121.77</v>
      </c>
      <c r="H53" s="146"/>
      <c r="I53" s="211">
        <f>TT_Afrique2!H6*TT_Afrique2!AX6*Masque_de_saisie!J15/1000000</f>
        <v>121.77</v>
      </c>
      <c r="J53" s="146"/>
      <c r="K53" s="211">
        <f>TT_Afrique3!H6*TT_Afrique3!AX6*Masque_de_saisie!L15/1000000</f>
        <v>811.8</v>
      </c>
      <c r="L53" s="146"/>
      <c r="M53" s="211">
        <f>TT_Asie!H6*TT_Asie!AX6*Masque_de_saisie!N15/1000000</f>
        <v>121.77</v>
      </c>
      <c r="N53" s="162"/>
      <c r="O53" s="146"/>
      <c r="P53" s="146"/>
    </row>
    <row r="54" spans="1:16" s="60" customFormat="1" x14ac:dyDescent="0.35">
      <c r="A54" s="212"/>
      <c r="B54" s="210" t="s">
        <v>615</v>
      </c>
      <c r="C54" s="175" t="s">
        <v>636</v>
      </c>
      <c r="D54" s="175"/>
      <c r="E54" s="211"/>
      <c r="F54" s="146"/>
      <c r="G54" s="211"/>
      <c r="H54" s="146"/>
      <c r="I54" s="211"/>
      <c r="J54" s="146"/>
      <c r="K54" s="211"/>
      <c r="L54" s="146"/>
      <c r="M54" s="211"/>
      <c r="N54" s="162"/>
      <c r="O54" s="146"/>
      <c r="P54" s="146"/>
    </row>
    <row r="55" spans="1:16" s="60" customFormat="1" x14ac:dyDescent="0.35">
      <c r="A55" s="212"/>
      <c r="B55" s="210" t="s">
        <v>616</v>
      </c>
      <c r="C55" s="175" t="s">
        <v>637</v>
      </c>
      <c r="D55" s="175"/>
      <c r="E55" s="211"/>
      <c r="F55" s="146"/>
      <c r="G55" s="211"/>
      <c r="H55" s="146"/>
      <c r="I55" s="211"/>
      <c r="J55" s="146"/>
      <c r="K55" s="211"/>
      <c r="L55" s="146"/>
      <c r="M55" s="211"/>
      <c r="N55" s="162"/>
      <c r="O55" s="146"/>
      <c r="P55" s="146"/>
    </row>
    <row r="56" spans="1:16" s="60" customFormat="1" x14ac:dyDescent="0.35">
      <c r="A56" s="214"/>
      <c r="B56" s="210" t="s">
        <v>617</v>
      </c>
      <c r="C56" s="215"/>
      <c r="D56" s="175"/>
      <c r="E56" s="211"/>
      <c r="F56" s="146"/>
      <c r="G56" s="211"/>
      <c r="H56" s="146"/>
      <c r="I56" s="211"/>
      <c r="J56" s="146"/>
      <c r="K56" s="211"/>
      <c r="L56" s="146"/>
      <c r="M56" s="211"/>
      <c r="N56" s="162"/>
      <c r="O56" s="146"/>
      <c r="P56" s="146"/>
    </row>
    <row r="57" spans="1:16" s="60" customFormat="1" x14ac:dyDescent="0.35">
      <c r="A57" s="216" t="s">
        <v>633</v>
      </c>
      <c r="B57" s="210" t="s">
        <v>614</v>
      </c>
      <c r="C57" s="175" t="s">
        <v>635</v>
      </c>
      <c r="D57" s="175"/>
      <c r="E57" s="211">
        <f ca="1">TM_Europe!Q6*TM_Europe!Z6*Masque_de_saisie!F15/1000000</f>
        <v>3835.4580000000001</v>
      </c>
      <c r="F57" s="146"/>
      <c r="G57" s="211">
        <f ca="1">TM_Afrique1!Q6*TM_Afrique1!Z6*Masque_de_saisie!H15/1000000</f>
        <v>0</v>
      </c>
      <c r="H57" s="146"/>
      <c r="I57" s="211">
        <f ca="1">TM_Afrique2!Q6*TM_Afrique2!Z6*Masque_de_saisie!J15/1000000</f>
        <v>1028.9839999999999</v>
      </c>
      <c r="J57" s="146"/>
      <c r="K57" s="211">
        <f ca="1">TM_Afrique3!Q6*TM_Afrique3!Z6*Masque_de_saisie!L15/1000000</f>
        <v>2756.38</v>
      </c>
      <c r="L57" s="146"/>
      <c r="M57" s="211">
        <f ca="1">TM_Asie!Q6*TM_Asie!Z6*Masque_de_saisie!N15/1000000</f>
        <v>0</v>
      </c>
      <c r="N57" s="162"/>
      <c r="O57" s="146"/>
      <c r="P57" s="146"/>
    </row>
    <row r="58" spans="1:16" s="60" customFormat="1" x14ac:dyDescent="0.35">
      <c r="A58" s="216"/>
      <c r="B58" s="210" t="s">
        <v>615</v>
      </c>
      <c r="C58" s="175" t="s">
        <v>636</v>
      </c>
      <c r="D58" s="175"/>
      <c r="E58" s="211"/>
      <c r="F58" s="146"/>
      <c r="G58" s="211"/>
      <c r="H58" s="146"/>
      <c r="I58" s="211"/>
      <c r="J58" s="146"/>
      <c r="K58" s="211"/>
      <c r="L58" s="146"/>
      <c r="M58" s="211"/>
      <c r="N58" s="162"/>
      <c r="O58" s="146"/>
      <c r="P58" s="146"/>
    </row>
    <row r="59" spans="1:16" s="60" customFormat="1" x14ac:dyDescent="0.35">
      <c r="A59" s="216"/>
      <c r="B59" s="210" t="s">
        <v>616</v>
      </c>
      <c r="C59" s="175" t="s">
        <v>637</v>
      </c>
      <c r="D59" s="175"/>
      <c r="E59" s="211"/>
      <c r="F59" s="146"/>
      <c r="G59" s="211"/>
      <c r="H59" s="146"/>
      <c r="I59" s="211"/>
      <c r="J59" s="146"/>
      <c r="K59" s="211"/>
      <c r="L59" s="146"/>
      <c r="M59" s="211"/>
      <c r="N59" s="162"/>
      <c r="O59" s="146"/>
      <c r="P59" s="146"/>
    </row>
    <row r="60" spans="1:16" s="60" customFormat="1" x14ac:dyDescent="0.35">
      <c r="A60" s="216"/>
      <c r="B60" s="210" t="s">
        <v>617</v>
      </c>
      <c r="C60" s="175"/>
      <c r="D60" s="175"/>
      <c r="E60" s="211"/>
      <c r="F60" s="146"/>
      <c r="G60" s="211"/>
      <c r="H60" s="146"/>
      <c r="I60" s="211"/>
      <c r="J60" s="146"/>
      <c r="K60" s="211"/>
      <c r="L60" s="146"/>
      <c r="M60" s="211"/>
      <c r="N60" s="162"/>
      <c r="O60" s="146"/>
      <c r="P60" s="146"/>
    </row>
    <row r="61" spans="1:16" x14ac:dyDescent="0.35">
      <c r="A61" s="216" t="s">
        <v>634</v>
      </c>
      <c r="B61" s="210" t="s">
        <v>614</v>
      </c>
      <c r="C61" s="175" t="s">
        <v>635</v>
      </c>
      <c r="D61" s="175"/>
      <c r="E61" s="211">
        <f>TT_Europe!N6*TT_Europe!BD6*Masque_de_saisie!F15/1000000</f>
        <v>811.8</v>
      </c>
      <c r="F61" s="161"/>
      <c r="G61" s="211">
        <f>TT_Afrique1!N6*TT_Afrique1!BD6*Masque_de_saisie!H15/1000000</f>
        <v>811.8</v>
      </c>
      <c r="H61" s="146"/>
      <c r="I61" s="211">
        <f>TT_Afrique2!N6*TT_Afrique2!BD6*Masque_de_saisie!J15/1000000</f>
        <v>811.8</v>
      </c>
      <c r="J61" s="146"/>
      <c r="K61" s="211">
        <f>TT_Afrique3!N6*TT_Afrique3!BD6*Masque_de_saisie!L15/1000000</f>
        <v>811.8</v>
      </c>
      <c r="L61" s="146"/>
      <c r="M61" s="211">
        <f>TT_Asie!N6*TT_Asie!BD6*Masque_de_saisie!N15/1000000</f>
        <v>220</v>
      </c>
      <c r="N61" s="162"/>
      <c r="O61" s="146"/>
      <c r="P61" s="146"/>
    </row>
    <row r="62" spans="1:16" x14ac:dyDescent="0.35">
      <c r="A62" s="216"/>
      <c r="B62" s="210" t="s">
        <v>615</v>
      </c>
      <c r="C62" s="175" t="s">
        <v>636</v>
      </c>
      <c r="D62" s="175"/>
      <c r="E62" s="211"/>
      <c r="F62" s="161"/>
      <c r="G62" s="211"/>
      <c r="H62" s="146"/>
      <c r="I62" s="211"/>
      <c r="J62" s="146"/>
      <c r="K62" s="211"/>
      <c r="L62" s="146"/>
      <c r="M62" s="211"/>
      <c r="N62" s="162"/>
      <c r="O62" s="146"/>
      <c r="P62" s="146"/>
    </row>
    <row r="63" spans="1:16" s="56" customFormat="1" x14ac:dyDescent="0.35">
      <c r="A63" s="216"/>
      <c r="B63" s="210" t="s">
        <v>616</v>
      </c>
      <c r="C63" s="175" t="s">
        <v>637</v>
      </c>
      <c r="D63" s="175"/>
      <c r="E63" s="211"/>
      <c r="F63" s="161"/>
      <c r="G63" s="211"/>
      <c r="H63" s="146"/>
      <c r="I63" s="211"/>
      <c r="J63" s="146"/>
      <c r="K63" s="211"/>
      <c r="L63" s="146"/>
      <c r="M63" s="211"/>
      <c r="N63" s="162"/>
      <c r="O63" s="146"/>
      <c r="P63" s="146"/>
    </row>
    <row r="64" spans="1:16" x14ac:dyDescent="0.35">
      <c r="A64" s="216"/>
      <c r="B64" s="210" t="s">
        <v>617</v>
      </c>
      <c r="C64" s="175"/>
      <c r="D64" s="217"/>
      <c r="E64" s="211"/>
      <c r="F64" s="161"/>
      <c r="G64" s="211"/>
      <c r="H64" s="146"/>
      <c r="I64" s="211"/>
      <c r="J64" s="146"/>
      <c r="K64" s="211"/>
      <c r="L64" s="146"/>
      <c r="M64" s="211"/>
      <c r="N64" s="162"/>
      <c r="O64" s="146"/>
      <c r="P64" s="146"/>
    </row>
    <row r="65" spans="1:16" s="23" customFormat="1" x14ac:dyDescent="0.35">
      <c r="A65" s="200"/>
      <c r="B65" s="201"/>
      <c r="C65" s="202"/>
      <c r="D65" s="202"/>
      <c r="E65" s="203"/>
      <c r="F65" s="161"/>
      <c r="G65" s="204"/>
      <c r="H65" s="170"/>
      <c r="I65" s="204"/>
      <c r="J65" s="170"/>
      <c r="K65" s="204"/>
      <c r="L65" s="170"/>
      <c r="M65" s="204"/>
      <c r="N65" s="162"/>
      <c r="O65" s="170"/>
      <c r="P65" s="170"/>
    </row>
    <row r="66" spans="1:16" s="2" customFormat="1" x14ac:dyDescent="0.35">
      <c r="A66" s="208" t="s">
        <v>734</v>
      </c>
      <c r="B66" s="150"/>
      <c r="C66" s="150"/>
      <c r="D66" s="151" t="s">
        <v>90</v>
      </c>
      <c r="E66" s="152" t="s">
        <v>48</v>
      </c>
      <c r="F66" s="153"/>
      <c r="G66" s="152" t="s">
        <v>91</v>
      </c>
      <c r="H66" s="154"/>
      <c r="I66" s="154" t="s">
        <v>92</v>
      </c>
      <c r="J66" s="154"/>
      <c r="K66" s="154" t="s">
        <v>93</v>
      </c>
      <c r="L66" s="154"/>
      <c r="M66" s="152" t="s">
        <v>22</v>
      </c>
      <c r="N66" s="155"/>
      <c r="O66" s="154"/>
      <c r="P66" s="154"/>
    </row>
    <row r="67" spans="1:16" s="60" customFormat="1" x14ac:dyDescent="0.35">
      <c r="A67" s="209" t="s">
        <v>632</v>
      </c>
      <c r="B67" s="210" t="s">
        <v>614</v>
      </c>
      <c r="C67" s="175" t="s">
        <v>635</v>
      </c>
      <c r="D67" s="175"/>
      <c r="E67" s="218">
        <f>TT_Europe!J6*TT_Europe!AZ6*Masque_de_saisie!F24/1000000</f>
        <v>0.92249999999999999</v>
      </c>
      <c r="F67" s="146"/>
      <c r="G67" s="218">
        <f>TT_Afrique1!J6*TT_Afrique1!AZ6*Masque_de_saisie!H24/1000000</f>
        <v>25</v>
      </c>
      <c r="H67" s="146"/>
      <c r="I67" s="218">
        <f>TT_Afrique2!J6*TT_Afrique2!AZ6*Masque_de_saisie!J24/1000000</f>
        <v>4.6124999999999998</v>
      </c>
      <c r="J67" s="146"/>
      <c r="K67" s="218">
        <f>TT_Afrique3!J6*TT_Afrique3!AZ6*Masque_de_saisie!L24/1000000</f>
        <v>4.6124999999999998</v>
      </c>
      <c r="L67" s="146"/>
      <c r="M67" s="218">
        <f>TT_Asie!J6*TT_Asie!AZ6*Masque_de_saisie!N24/1000000</f>
        <v>4.6124999999999998</v>
      </c>
      <c r="N67" s="162"/>
      <c r="O67" s="146"/>
      <c r="P67" s="146"/>
    </row>
    <row r="68" spans="1:16" s="60" customFormat="1" x14ac:dyDescent="0.35">
      <c r="A68" s="212"/>
      <c r="B68" s="210" t="s">
        <v>615</v>
      </c>
      <c r="C68" s="175" t="s">
        <v>636</v>
      </c>
      <c r="D68" s="175"/>
      <c r="E68" s="218"/>
      <c r="F68" s="146"/>
      <c r="G68" s="218"/>
      <c r="H68" s="146"/>
      <c r="I68" s="218"/>
      <c r="J68" s="146"/>
      <c r="K68" s="218"/>
      <c r="L68" s="146"/>
      <c r="M68" s="218"/>
      <c r="N68" s="162"/>
      <c r="O68" s="146"/>
      <c r="P68" s="146"/>
    </row>
    <row r="69" spans="1:16" s="60" customFormat="1" x14ac:dyDescent="0.35">
      <c r="A69" s="212"/>
      <c r="B69" s="210" t="s">
        <v>616</v>
      </c>
      <c r="C69" s="175" t="s">
        <v>637</v>
      </c>
      <c r="D69" s="175"/>
      <c r="E69" s="218"/>
      <c r="F69" s="146"/>
      <c r="G69" s="218"/>
      <c r="H69" s="146"/>
      <c r="I69" s="218"/>
      <c r="J69" s="146"/>
      <c r="K69" s="218"/>
      <c r="L69" s="146"/>
      <c r="M69" s="218"/>
      <c r="N69" s="162"/>
      <c r="O69" s="146"/>
      <c r="P69" s="146"/>
    </row>
    <row r="70" spans="1:16" s="60" customFormat="1" x14ac:dyDescent="0.35">
      <c r="A70" s="214"/>
      <c r="B70" s="210" t="s">
        <v>617</v>
      </c>
      <c r="C70" s="215"/>
      <c r="D70" s="175"/>
      <c r="E70" s="218"/>
      <c r="F70" s="146"/>
      <c r="G70" s="218"/>
      <c r="H70" s="146"/>
      <c r="I70" s="218"/>
      <c r="J70" s="146"/>
      <c r="K70" s="218"/>
      <c r="L70" s="146"/>
      <c r="M70" s="218"/>
      <c r="N70" s="162"/>
      <c r="O70" s="146"/>
      <c r="P70" s="146"/>
    </row>
    <row r="71" spans="1:16" s="60" customFormat="1" x14ac:dyDescent="0.35">
      <c r="A71" s="219" t="s">
        <v>633</v>
      </c>
      <c r="B71" s="210" t="s">
        <v>614</v>
      </c>
      <c r="C71" s="175" t="s">
        <v>635</v>
      </c>
      <c r="D71" s="175"/>
      <c r="E71" s="218">
        <f ca="1">TM_Europe!R6*TM_Europe!AA6*Masque_de_saisie!F24/1000000</f>
        <v>4.3584750000000003</v>
      </c>
      <c r="F71" s="146"/>
      <c r="G71" s="218">
        <f ca="1">TM_Afrique1!R6*TM_Afrique1!AA6*Masque_de_saisie!H24/1000000</f>
        <v>617.75</v>
      </c>
      <c r="H71" s="146"/>
      <c r="I71" s="218">
        <f ca="1">TM_Afrique2!R6*TM_Afrique2!AA6*Masque_de_saisie!J24/1000000</f>
        <v>860.38750000000005</v>
      </c>
      <c r="J71" s="146"/>
      <c r="K71" s="218">
        <f ca="1">TM_Afrique3!R6*TM_Afrique3!AA6*Masque_de_saisie!L24/1000000</f>
        <v>703.76250000000005</v>
      </c>
      <c r="L71" s="146"/>
      <c r="M71" s="218">
        <f ca="1">TM_Asie!R6*TM_Asie!AA6*Resultats!M26/1000000</f>
        <v>0</v>
      </c>
      <c r="N71" s="162"/>
      <c r="O71" s="146"/>
      <c r="P71" s="146"/>
    </row>
    <row r="72" spans="1:16" s="60" customFormat="1" x14ac:dyDescent="0.35">
      <c r="A72" s="220"/>
      <c r="B72" s="210" t="s">
        <v>615</v>
      </c>
      <c r="C72" s="175" t="s">
        <v>636</v>
      </c>
      <c r="D72" s="175"/>
      <c r="E72" s="218"/>
      <c r="F72" s="146"/>
      <c r="G72" s="218"/>
      <c r="H72" s="146"/>
      <c r="I72" s="218"/>
      <c r="J72" s="146"/>
      <c r="K72" s="218"/>
      <c r="L72" s="146"/>
      <c r="M72" s="218"/>
      <c r="N72" s="162"/>
      <c r="O72" s="146"/>
      <c r="P72" s="146"/>
    </row>
    <row r="73" spans="1:16" s="60" customFormat="1" x14ac:dyDescent="0.35">
      <c r="A73" s="220"/>
      <c r="B73" s="210" t="s">
        <v>616</v>
      </c>
      <c r="C73" s="175" t="s">
        <v>637</v>
      </c>
      <c r="D73" s="175"/>
      <c r="E73" s="218"/>
      <c r="F73" s="146"/>
      <c r="G73" s="218"/>
      <c r="H73" s="146"/>
      <c r="I73" s="218"/>
      <c r="J73" s="146"/>
      <c r="K73" s="218"/>
      <c r="L73" s="146"/>
      <c r="M73" s="218"/>
      <c r="N73" s="162"/>
      <c r="O73" s="146"/>
      <c r="P73" s="146"/>
    </row>
    <row r="74" spans="1:16" s="60" customFormat="1" x14ac:dyDescent="0.35">
      <c r="A74" s="220"/>
      <c r="B74" s="210" t="s">
        <v>617</v>
      </c>
      <c r="C74" s="175"/>
      <c r="D74" s="175"/>
      <c r="E74" s="218"/>
      <c r="F74" s="146"/>
      <c r="G74" s="218"/>
      <c r="H74" s="146"/>
      <c r="I74" s="218"/>
      <c r="J74" s="146"/>
      <c r="K74" s="218"/>
      <c r="L74" s="146"/>
      <c r="M74" s="218"/>
      <c r="N74" s="162"/>
      <c r="O74" s="146"/>
      <c r="P74" s="146"/>
    </row>
    <row r="75" spans="1:16" x14ac:dyDescent="0.35">
      <c r="A75" s="220" t="s">
        <v>634</v>
      </c>
      <c r="B75" s="210" t="s">
        <v>614</v>
      </c>
      <c r="C75" s="175" t="s">
        <v>635</v>
      </c>
      <c r="D75" s="175"/>
      <c r="E75" s="218">
        <f>TT_Europe!P6*TT_Europe!BF6*Masque_de_saisie!F24/1000000</f>
        <v>0.27675</v>
      </c>
      <c r="F75" s="161"/>
      <c r="G75" s="218">
        <f>TT_Afrique1!P6*TT_Afrique1!BF6*Masque_de_saisie!H24/1000000</f>
        <v>15</v>
      </c>
      <c r="H75" s="221"/>
      <c r="I75" s="218">
        <f>TT_Afrique2!P6*TT_Afrique2!BF6*Masque_de_saisie!J24/1000000</f>
        <v>15</v>
      </c>
      <c r="J75" s="221"/>
      <c r="K75" s="218">
        <f>TT_Afrique3!P6*TT_Afrique3!BF6*Masque_de_saisie!L24/1000000</f>
        <v>27.675000000000001</v>
      </c>
      <c r="L75" s="221"/>
      <c r="M75" s="218">
        <f>TT_Afrique3!P6*TT_Afrique3!BF6*Masque_de_saisie!N24/1000000</f>
        <v>27.675000000000001</v>
      </c>
      <c r="N75" s="162"/>
      <c r="O75" s="146"/>
      <c r="P75" s="146"/>
    </row>
    <row r="76" spans="1:16" x14ac:dyDescent="0.35">
      <c r="A76" s="220"/>
      <c r="B76" s="210" t="s">
        <v>615</v>
      </c>
      <c r="C76" s="175" t="s">
        <v>636</v>
      </c>
      <c r="D76" s="175"/>
      <c r="E76" s="218"/>
      <c r="F76" s="161"/>
      <c r="G76" s="218"/>
      <c r="H76" s="146"/>
      <c r="I76" s="218"/>
      <c r="J76" s="146"/>
      <c r="K76" s="218"/>
      <c r="L76" s="146"/>
      <c r="M76" s="218"/>
      <c r="N76" s="162"/>
      <c r="O76" s="146"/>
      <c r="P76" s="146"/>
    </row>
    <row r="77" spans="1:16" x14ac:dyDescent="0.35">
      <c r="A77" s="220"/>
      <c r="B77" s="210" t="s">
        <v>616</v>
      </c>
      <c r="C77" s="175" t="s">
        <v>637</v>
      </c>
      <c r="D77" s="175"/>
      <c r="E77" s="218"/>
      <c r="F77" s="161" t="s">
        <v>62</v>
      </c>
      <c r="G77" s="222"/>
      <c r="H77" s="146"/>
      <c r="I77" s="222"/>
      <c r="J77" s="146"/>
      <c r="K77" s="222"/>
      <c r="L77" s="146"/>
      <c r="M77" s="222"/>
      <c r="N77" s="162"/>
      <c r="O77" s="146"/>
      <c r="P77" s="146"/>
    </row>
    <row r="78" spans="1:16" s="23" customFormat="1" x14ac:dyDescent="0.35">
      <c r="A78" s="200"/>
      <c r="B78" s="201"/>
      <c r="C78" s="202"/>
      <c r="D78" s="202"/>
      <c r="E78" s="203"/>
      <c r="F78" s="161"/>
      <c r="G78" s="204"/>
      <c r="H78" s="170"/>
      <c r="I78" s="204"/>
      <c r="J78" s="170"/>
      <c r="K78" s="204"/>
      <c r="L78" s="170"/>
      <c r="M78" s="204"/>
      <c r="N78" s="162"/>
      <c r="O78" s="170"/>
      <c r="P78" s="170"/>
    </row>
    <row r="79" spans="1:16" s="13" customFormat="1" ht="22" customHeight="1" x14ac:dyDescent="0.35">
      <c r="A79" s="223" t="s">
        <v>737</v>
      </c>
      <c r="B79" s="224"/>
      <c r="C79" s="224"/>
      <c r="D79" s="225"/>
      <c r="E79" s="226"/>
      <c r="F79" s="161"/>
      <c r="G79" s="226"/>
      <c r="H79" s="227"/>
      <c r="I79" s="226"/>
      <c r="J79" s="227"/>
      <c r="K79" s="226"/>
      <c r="L79" s="227"/>
      <c r="M79" s="226"/>
      <c r="N79" s="162"/>
      <c r="O79" s="227"/>
      <c r="P79" s="227"/>
    </row>
    <row r="80" spans="1:16" s="13" customFormat="1" x14ac:dyDescent="0.35">
      <c r="A80" s="206" t="s">
        <v>614</v>
      </c>
      <c r="B80" s="228"/>
      <c r="C80" s="229"/>
      <c r="D80" s="225"/>
      <c r="E80" s="227"/>
      <c r="F80" s="227"/>
      <c r="G80" s="227"/>
      <c r="H80" s="227"/>
      <c r="I80" s="227"/>
      <c r="J80" s="227"/>
      <c r="K80" s="227"/>
      <c r="L80" s="227"/>
      <c r="M80" s="227"/>
      <c r="N80" s="162"/>
      <c r="O80" s="227"/>
      <c r="P80" s="227"/>
    </row>
    <row r="81" spans="1:16" s="23" customFormat="1" ht="28.5" customHeight="1" x14ac:dyDescent="0.35">
      <c r="A81" s="170"/>
      <c r="B81" s="184"/>
      <c r="C81" s="184"/>
      <c r="D81" s="184"/>
      <c r="E81" s="230" t="str">
        <f>E3</f>
        <v>France</v>
      </c>
      <c r="F81" s="153"/>
      <c r="G81" s="230" t="str">
        <f>G3</f>
        <v>Afrique du Sud</v>
      </c>
      <c r="H81" s="231"/>
      <c r="I81" s="230" t="str">
        <f>I3</f>
        <v>Sénégal</v>
      </c>
      <c r="J81" s="231"/>
      <c r="K81" s="230" t="str">
        <f>K3</f>
        <v>Cote d'Ivoire</v>
      </c>
      <c r="L81" s="231"/>
      <c r="M81" s="230" t="str">
        <f>M3</f>
        <v>Inde</v>
      </c>
      <c r="N81" s="162"/>
      <c r="O81" s="170"/>
      <c r="P81" s="170"/>
    </row>
    <row r="82" spans="1:16" ht="28.5" customHeight="1" x14ac:dyDescent="0.35">
      <c r="A82" s="232" t="s">
        <v>729</v>
      </c>
      <c r="B82" s="233"/>
      <c r="C82" s="233"/>
      <c r="D82" s="233" t="s">
        <v>618</v>
      </c>
      <c r="E82" s="234">
        <f ca="1">E39+E43+E47</f>
        <v>1588.6320000000001</v>
      </c>
      <c r="F82" s="235"/>
      <c r="G82" s="234">
        <f ca="1">G39+G43+G47</f>
        <v>4155.5</v>
      </c>
      <c r="H82" s="235"/>
      <c r="I82" s="234">
        <f ca="1">I39+I43+I47</f>
        <v>1722.55</v>
      </c>
      <c r="J82" s="235"/>
      <c r="K82" s="234">
        <f ca="1">K39+K43+K47</f>
        <v>1624.6999999999998</v>
      </c>
      <c r="L82" s="235"/>
      <c r="M82" s="234">
        <f ca="1">M39+M43+M47</f>
        <v>3817.8</v>
      </c>
      <c r="N82" s="235"/>
      <c r="O82" s="146"/>
      <c r="P82" s="146"/>
    </row>
    <row r="83" spans="1:16" ht="28.5" customHeight="1" x14ac:dyDescent="0.35">
      <c r="A83" s="236" t="s">
        <v>685</v>
      </c>
      <c r="B83" s="233"/>
      <c r="C83" s="233"/>
      <c r="D83" s="233" t="s">
        <v>618</v>
      </c>
      <c r="E83" s="234">
        <f ca="1">E53+E57+E61</f>
        <v>4769.0280000000002</v>
      </c>
      <c r="F83" s="235"/>
      <c r="G83" s="234">
        <f ca="1">G53+G57+G61</f>
        <v>933.56999999999994</v>
      </c>
      <c r="H83" s="235"/>
      <c r="I83" s="234">
        <f ca="1">I53+I57+I61</f>
        <v>1962.5539999999999</v>
      </c>
      <c r="J83" s="235"/>
      <c r="K83" s="234">
        <f ca="1">K53+K57+K61</f>
        <v>4379.9800000000005</v>
      </c>
      <c r="L83" s="235"/>
      <c r="M83" s="234">
        <f ca="1">M53+M57+M61</f>
        <v>341.77</v>
      </c>
      <c r="N83" s="235"/>
      <c r="O83" s="146"/>
      <c r="P83" s="146"/>
    </row>
    <row r="84" spans="1:16" s="45" customFormat="1" ht="28.5" customHeight="1" x14ac:dyDescent="0.35">
      <c r="A84" s="236" t="s">
        <v>66</v>
      </c>
      <c r="B84" s="233"/>
      <c r="C84" s="233"/>
      <c r="D84" s="233" t="s">
        <v>618</v>
      </c>
      <c r="E84" s="234">
        <f ca="1">E67+E71+E75</f>
        <v>5.5577250000000005</v>
      </c>
      <c r="F84" s="235"/>
      <c r="G84" s="234">
        <f ca="1">G67+G71+G75</f>
        <v>657.75</v>
      </c>
      <c r="H84" s="235"/>
      <c r="I84" s="234">
        <f ca="1">I67+I71+I75</f>
        <v>880</v>
      </c>
      <c r="J84" s="235"/>
      <c r="K84" s="234">
        <f ca="1">K67+K71+K75</f>
        <v>736.05</v>
      </c>
      <c r="L84" s="235"/>
      <c r="M84" s="234">
        <f ca="1">M67+M71+M75</f>
        <v>32.287500000000001</v>
      </c>
      <c r="N84" s="235"/>
      <c r="O84" s="146"/>
      <c r="P84" s="146"/>
    </row>
    <row r="85" spans="1:16" s="52" customFormat="1" ht="19.5" customHeight="1" x14ac:dyDescent="0.35">
      <c r="A85" s="237" t="s">
        <v>27</v>
      </c>
      <c r="B85" s="238"/>
      <c r="C85" s="238"/>
      <c r="D85" s="238"/>
      <c r="E85" s="230">
        <f ca="1">E82+E83+E84</f>
        <v>6363.2177249999995</v>
      </c>
      <c r="F85" s="235"/>
      <c r="G85" s="230">
        <f ca="1">G82+G83+G84</f>
        <v>5746.82</v>
      </c>
      <c r="H85" s="235"/>
      <c r="I85" s="230">
        <f ca="1">I82+I83+I84</f>
        <v>4565.1039999999994</v>
      </c>
      <c r="J85" s="235"/>
      <c r="K85" s="230">
        <f ca="1">K82+K83+K84</f>
        <v>6740.7300000000005</v>
      </c>
      <c r="L85" s="235"/>
      <c r="M85" s="230">
        <f ca="1">M82+M83+M84</f>
        <v>4191.8575000000001</v>
      </c>
      <c r="N85" s="235"/>
      <c r="O85" s="146"/>
      <c r="P85" s="146"/>
    </row>
    <row r="86" spans="1:16" x14ac:dyDescent="0.35">
      <c r="A86" s="146"/>
      <c r="B86" s="146"/>
      <c r="C86" s="146"/>
      <c r="D86" s="146"/>
      <c r="E86" s="147"/>
      <c r="F86" s="148"/>
      <c r="G86" s="147"/>
      <c r="H86" s="146"/>
      <c r="I86" s="146"/>
      <c r="J86" s="146"/>
      <c r="K86" s="146"/>
      <c r="L86" s="146"/>
      <c r="M86" s="147"/>
      <c r="N86" s="149"/>
      <c r="O86" s="146"/>
      <c r="P86" s="146"/>
    </row>
    <row r="87" spans="1:16" s="65" customFormat="1" x14ac:dyDescent="0.35">
      <c r="A87" s="175"/>
      <c r="B87" s="175"/>
      <c r="C87" s="175"/>
      <c r="D87" s="175"/>
      <c r="E87" s="152" t="str">
        <f>E81</f>
        <v>France</v>
      </c>
      <c r="F87" s="239"/>
      <c r="G87" s="152" t="str">
        <f t="shared" ref="G87:M87" si="0">G81</f>
        <v>Afrique du Sud</v>
      </c>
      <c r="H87" s="239"/>
      <c r="I87" s="152" t="str">
        <f t="shared" si="0"/>
        <v>Sénégal</v>
      </c>
      <c r="J87" s="239"/>
      <c r="K87" s="152" t="str">
        <f t="shared" si="0"/>
        <v>Cote d'Ivoire</v>
      </c>
      <c r="L87" s="239"/>
      <c r="M87" s="152" t="str">
        <f t="shared" si="0"/>
        <v>Inde</v>
      </c>
      <c r="N87" s="149"/>
      <c r="O87" s="146"/>
      <c r="P87" s="146"/>
    </row>
    <row r="88" spans="1:16" ht="29" x14ac:dyDescent="0.35">
      <c r="A88" s="240" t="s">
        <v>730</v>
      </c>
      <c r="B88" s="175"/>
      <c r="C88" s="175"/>
      <c r="D88" s="175"/>
      <c r="E88" s="241">
        <f>E39+E53+E67</f>
        <v>242.6925</v>
      </c>
      <c r="F88" s="148"/>
      <c r="G88" s="241">
        <f>G39+G53+G67</f>
        <v>368.17</v>
      </c>
      <c r="H88" s="227"/>
      <c r="I88" s="241">
        <f>I39+I53+I67</f>
        <v>237.08250000000001</v>
      </c>
      <c r="J88" s="227"/>
      <c r="K88" s="241">
        <f>K39+K53+K67</f>
        <v>1997.2124999999999</v>
      </c>
      <c r="L88" s="227"/>
      <c r="M88" s="241">
        <f>M39+M53+M67</f>
        <v>864.38249999999994</v>
      </c>
      <c r="N88" s="149"/>
      <c r="O88" s="146"/>
      <c r="P88" s="146"/>
    </row>
    <row r="89" spans="1:16" x14ac:dyDescent="0.35">
      <c r="A89" s="240" t="s">
        <v>731</v>
      </c>
      <c r="B89" s="175"/>
      <c r="C89" s="175"/>
      <c r="D89" s="175"/>
      <c r="E89" s="241">
        <f ca="1">E43+E57+E71</f>
        <v>4758.4484750000001</v>
      </c>
      <c r="F89" s="148"/>
      <c r="G89" s="241">
        <f ca="1">G43+G57+G71</f>
        <v>4371.8500000000004</v>
      </c>
      <c r="H89" s="227"/>
      <c r="I89" s="241">
        <f ca="1">I43+I57+I71</f>
        <v>3321.2214999999997</v>
      </c>
      <c r="J89" s="227"/>
      <c r="K89" s="241">
        <f ca="1">K43+K57+K71</f>
        <v>3724.0425000000005</v>
      </c>
      <c r="L89" s="227"/>
      <c r="M89" s="241">
        <f ca="1">M43+M57+M71</f>
        <v>2899.8</v>
      </c>
      <c r="N89" s="149"/>
      <c r="O89" s="146"/>
      <c r="P89" s="146"/>
    </row>
    <row r="90" spans="1:16" x14ac:dyDescent="0.35">
      <c r="A90" s="240" t="s">
        <v>735</v>
      </c>
      <c r="B90" s="175"/>
      <c r="C90" s="175"/>
      <c r="D90" s="175"/>
      <c r="E90" s="241">
        <f>E47+E61+E75</f>
        <v>1362.0767499999999</v>
      </c>
      <c r="F90" s="148"/>
      <c r="G90" s="241">
        <f>G47+G61+G75</f>
        <v>1006.8</v>
      </c>
      <c r="H90" s="227"/>
      <c r="I90" s="241">
        <f>I47+I61+I75</f>
        <v>1006.8</v>
      </c>
      <c r="J90" s="227"/>
      <c r="K90" s="241">
        <f>K47+K61+K75</f>
        <v>1019.4749999999999</v>
      </c>
      <c r="L90" s="227"/>
      <c r="M90" s="241">
        <f>M47+M61+M75</f>
        <v>427.67500000000001</v>
      </c>
      <c r="N90" s="149"/>
      <c r="O90" s="146"/>
      <c r="P90" s="146"/>
    </row>
    <row r="91" spans="1:16" x14ac:dyDescent="0.35">
      <c r="A91" s="240" t="s">
        <v>27</v>
      </c>
      <c r="B91" s="175"/>
      <c r="C91" s="175"/>
      <c r="D91" s="175"/>
      <c r="E91" s="152">
        <f ca="1">E88+E89+E90</f>
        <v>6363.2177250000004</v>
      </c>
      <c r="F91" s="148"/>
      <c r="G91" s="152">
        <f ca="1">G88+G89+G90</f>
        <v>5746.8200000000006</v>
      </c>
      <c r="H91" s="146"/>
      <c r="I91" s="152">
        <f ca="1">I88+I89+I90</f>
        <v>4565.1039999999994</v>
      </c>
      <c r="J91" s="227"/>
      <c r="K91" s="152">
        <f ca="1">K88+K89+K90</f>
        <v>6740.73</v>
      </c>
      <c r="L91" s="146"/>
      <c r="M91" s="152">
        <f ca="1">M88+M89+M90</f>
        <v>4191.8575000000001</v>
      </c>
      <c r="N91" s="149"/>
      <c r="O91" s="146"/>
      <c r="P91" s="146"/>
    </row>
    <row r="92" spans="1:16" s="65" customFormat="1" x14ac:dyDescent="0.35">
      <c r="A92" s="231"/>
      <c r="B92" s="227"/>
      <c r="C92" s="227"/>
      <c r="D92" s="227"/>
      <c r="E92" s="242"/>
      <c r="F92" s="148"/>
      <c r="G92" s="242"/>
      <c r="H92" s="146"/>
      <c r="I92" s="242"/>
      <c r="J92" s="227"/>
      <c r="K92" s="242"/>
      <c r="L92" s="146"/>
      <c r="M92" s="242"/>
      <c r="N92" s="149"/>
      <c r="O92" s="146"/>
      <c r="P92" s="146"/>
    </row>
    <row r="93" spans="1:16" x14ac:dyDescent="0.35">
      <c r="A93" s="146"/>
      <c r="B93" s="146"/>
      <c r="C93" s="146"/>
      <c r="D93" s="146"/>
      <c r="E93" s="147"/>
      <c r="F93" s="148"/>
      <c r="G93" s="147"/>
      <c r="H93" s="146"/>
      <c r="I93" s="146"/>
      <c r="J93" s="146"/>
      <c r="K93" s="146"/>
      <c r="L93" s="146"/>
      <c r="M93" s="147"/>
      <c r="N93" s="149"/>
      <c r="O93" s="146"/>
      <c r="P93" s="146"/>
    </row>
    <row r="94" spans="1:16" ht="29" customHeight="1" x14ac:dyDescent="0.35">
      <c r="A94" s="243" t="s">
        <v>739</v>
      </c>
      <c r="B94" s="243"/>
      <c r="C94" s="146"/>
      <c r="D94" s="146"/>
      <c r="E94" s="147"/>
      <c r="F94" s="148"/>
      <c r="G94" s="244"/>
      <c r="H94" s="146"/>
      <c r="I94" s="146"/>
      <c r="J94" s="146"/>
      <c r="K94" s="146"/>
      <c r="L94" s="146"/>
      <c r="M94" s="147"/>
      <c r="N94" s="149"/>
      <c r="O94" s="146"/>
      <c r="P94" s="146"/>
    </row>
    <row r="95" spans="1:16" x14ac:dyDescent="0.35">
      <c r="A95" s="146"/>
      <c r="B95" s="146"/>
      <c r="C95" s="146"/>
      <c r="D95" s="146"/>
      <c r="E95" s="147"/>
      <c r="F95" s="148"/>
      <c r="G95" s="147"/>
      <c r="H95" s="146"/>
      <c r="I95" s="146"/>
      <c r="J95" s="146"/>
      <c r="K95" s="146"/>
      <c r="L95" s="146"/>
      <c r="M95" s="147"/>
      <c r="N95" s="149"/>
      <c r="O95" s="146"/>
      <c r="P95" s="146"/>
    </row>
    <row r="96" spans="1:16" x14ac:dyDescent="0.35">
      <c r="A96" s="146"/>
      <c r="B96" s="146"/>
      <c r="C96" s="146"/>
      <c r="D96" s="146"/>
      <c r="E96" s="147"/>
      <c r="F96" s="148"/>
      <c r="G96" s="147"/>
      <c r="H96" s="146"/>
      <c r="I96" s="146"/>
      <c r="J96" s="146"/>
      <c r="K96" s="146"/>
      <c r="L96" s="146"/>
      <c r="M96" s="147"/>
      <c r="N96" s="149"/>
      <c r="O96" s="146"/>
      <c r="P96" s="146"/>
    </row>
    <row r="97" spans="1:16" x14ac:dyDescent="0.35">
      <c r="A97" s="146"/>
      <c r="B97" s="146"/>
      <c r="C97" s="146"/>
      <c r="D97" s="146"/>
      <c r="E97" s="147"/>
      <c r="F97" s="148"/>
      <c r="G97" s="147"/>
      <c r="H97" s="146"/>
      <c r="I97" s="146"/>
      <c r="J97" s="146"/>
      <c r="K97" s="146"/>
      <c r="L97" s="146"/>
      <c r="M97" s="147"/>
      <c r="N97" s="149"/>
      <c r="O97" s="146"/>
      <c r="P97" s="146"/>
    </row>
    <row r="98" spans="1:16" x14ac:dyDescent="0.35">
      <c r="A98" s="146"/>
      <c r="B98" s="146"/>
      <c r="C98" s="146"/>
      <c r="D98" s="146"/>
      <c r="E98" s="147"/>
      <c r="F98" s="148"/>
      <c r="G98" s="147"/>
      <c r="H98" s="146"/>
      <c r="I98" s="146"/>
      <c r="J98" s="146"/>
      <c r="K98" s="146"/>
      <c r="L98" s="146"/>
      <c r="M98" s="147"/>
      <c r="N98" s="149"/>
      <c r="O98" s="146"/>
      <c r="P98" s="146"/>
    </row>
    <row r="99" spans="1:16" x14ac:dyDescent="0.35">
      <c r="A99" s="146"/>
      <c r="B99" s="146"/>
      <c r="C99" s="146"/>
      <c r="D99" s="146"/>
      <c r="E99" s="147"/>
      <c r="F99" s="148"/>
      <c r="G99" s="147"/>
      <c r="H99" s="146"/>
      <c r="I99" s="146"/>
      <c r="J99" s="146"/>
      <c r="K99" s="146"/>
      <c r="L99" s="146"/>
      <c r="M99" s="147"/>
      <c r="N99" s="149"/>
      <c r="O99" s="146"/>
      <c r="P99" s="146"/>
    </row>
    <row r="100" spans="1:16" x14ac:dyDescent="0.35">
      <c r="A100" s="146"/>
      <c r="B100" s="146"/>
      <c r="C100" s="146"/>
      <c r="D100" s="146"/>
      <c r="E100" s="147"/>
      <c r="F100" s="148"/>
      <c r="G100" s="147"/>
      <c r="H100" s="146"/>
      <c r="I100" s="146"/>
      <c r="J100" s="146"/>
      <c r="K100" s="146"/>
      <c r="L100" s="146"/>
      <c r="M100" s="147"/>
      <c r="N100" s="149"/>
      <c r="O100" s="146"/>
      <c r="P100" s="146"/>
    </row>
    <row r="101" spans="1:16" x14ac:dyDescent="0.35">
      <c r="A101" s="146"/>
      <c r="B101" s="146"/>
      <c r="C101" s="146"/>
      <c r="D101" s="146"/>
      <c r="E101" s="147"/>
      <c r="F101" s="148"/>
      <c r="G101" s="147"/>
      <c r="H101" s="146"/>
      <c r="I101" s="146"/>
      <c r="J101" s="146"/>
      <c r="K101" s="146"/>
      <c r="L101" s="146"/>
      <c r="M101" s="147"/>
      <c r="N101" s="149"/>
      <c r="O101" s="146"/>
      <c r="P101" s="146"/>
    </row>
    <row r="102" spans="1:16" x14ac:dyDescent="0.35">
      <c r="A102" s="146"/>
      <c r="B102" s="146"/>
      <c r="C102" s="146"/>
      <c r="D102" s="146"/>
      <c r="E102" s="147"/>
      <c r="F102" s="148"/>
      <c r="G102" s="147"/>
      <c r="H102" s="146"/>
      <c r="I102" s="146"/>
      <c r="J102" s="146"/>
      <c r="K102" s="146"/>
      <c r="L102" s="146"/>
      <c r="M102" s="147"/>
      <c r="N102" s="149"/>
      <c r="O102" s="146"/>
      <c r="P102" s="146"/>
    </row>
    <row r="103" spans="1:16" x14ac:dyDescent="0.35">
      <c r="A103" s="146"/>
      <c r="B103" s="146"/>
      <c r="C103" s="146"/>
      <c r="D103" s="146"/>
      <c r="E103" s="147"/>
      <c r="F103" s="148"/>
      <c r="G103" s="147"/>
      <c r="H103" s="146"/>
      <c r="I103" s="146"/>
      <c r="J103" s="146"/>
      <c r="K103" s="146"/>
      <c r="L103" s="146"/>
      <c r="M103" s="147"/>
      <c r="N103" s="149"/>
      <c r="O103" s="146"/>
      <c r="P103" s="146"/>
    </row>
    <row r="104" spans="1:16" x14ac:dyDescent="0.35">
      <c r="A104" s="146"/>
      <c r="B104" s="146"/>
      <c r="C104" s="146"/>
      <c r="D104" s="146"/>
      <c r="E104" s="147"/>
      <c r="F104" s="148"/>
      <c r="G104" s="147"/>
      <c r="H104" s="146"/>
      <c r="I104" s="146"/>
      <c r="J104" s="146"/>
      <c r="K104" s="146"/>
      <c r="L104" s="146"/>
      <c r="M104" s="147"/>
      <c r="N104" s="149"/>
      <c r="O104" s="146"/>
      <c r="P104" s="146"/>
    </row>
    <row r="105" spans="1:16" x14ac:dyDescent="0.35">
      <c r="A105" s="146"/>
      <c r="B105" s="146"/>
      <c r="C105" s="146"/>
      <c r="D105" s="146"/>
      <c r="E105" s="147"/>
      <c r="F105" s="148"/>
      <c r="G105" s="147"/>
      <c r="H105" s="146"/>
      <c r="I105" s="146"/>
      <c r="J105" s="146"/>
      <c r="K105" s="146"/>
      <c r="L105" s="146"/>
      <c r="M105" s="147"/>
      <c r="N105" s="149"/>
      <c r="O105" s="146"/>
      <c r="P105" s="146"/>
    </row>
    <row r="106" spans="1:16" x14ac:dyDescent="0.35">
      <c r="A106" s="146"/>
      <c r="B106" s="146"/>
      <c r="C106" s="146"/>
      <c r="D106" s="146"/>
      <c r="E106" s="147"/>
      <c r="F106" s="148"/>
      <c r="G106" s="147"/>
      <c r="H106" s="146"/>
      <c r="I106" s="146"/>
      <c r="J106" s="146"/>
      <c r="K106" s="146"/>
      <c r="L106" s="146"/>
      <c r="M106" s="147"/>
      <c r="N106" s="149"/>
      <c r="O106" s="146"/>
      <c r="P106" s="146"/>
    </row>
    <row r="107" spans="1:16" x14ac:dyDescent="0.35">
      <c r="A107" s="146"/>
      <c r="B107" s="146"/>
      <c r="C107" s="146"/>
      <c r="D107" s="146"/>
      <c r="E107" s="147"/>
      <c r="F107" s="148"/>
      <c r="G107" s="147"/>
      <c r="H107" s="146"/>
      <c r="I107" s="146"/>
      <c r="J107" s="146"/>
      <c r="K107" s="146"/>
      <c r="L107" s="146"/>
      <c r="M107" s="147"/>
      <c r="N107" s="149"/>
      <c r="O107" s="146"/>
      <c r="P107" s="146"/>
    </row>
    <row r="108" spans="1:16" x14ac:dyDescent="0.35">
      <c r="A108" s="146"/>
      <c r="B108" s="146"/>
      <c r="C108" s="146"/>
      <c r="D108" s="146"/>
      <c r="E108" s="147"/>
      <c r="F108" s="148"/>
      <c r="G108" s="147"/>
      <c r="H108" s="146"/>
      <c r="I108" s="146"/>
      <c r="J108" s="146"/>
      <c r="K108" s="146"/>
      <c r="L108" s="146"/>
      <c r="M108" s="147"/>
      <c r="N108" s="149"/>
      <c r="O108" s="146"/>
      <c r="P108" s="146"/>
    </row>
    <row r="109" spans="1:16" x14ac:dyDescent="0.35">
      <c r="A109" s="146"/>
      <c r="B109" s="146"/>
      <c r="C109" s="146"/>
      <c r="D109" s="146"/>
      <c r="E109" s="147"/>
      <c r="F109" s="148"/>
      <c r="G109" s="147"/>
      <c r="H109" s="146"/>
      <c r="I109" s="146"/>
      <c r="J109" s="146"/>
      <c r="K109" s="146"/>
      <c r="L109" s="146"/>
      <c r="M109" s="147"/>
      <c r="N109" s="149"/>
      <c r="O109" s="146"/>
      <c r="P109" s="146"/>
    </row>
    <row r="110" spans="1:16" x14ac:dyDescent="0.35">
      <c r="A110" s="146"/>
      <c r="B110" s="146"/>
      <c r="C110" s="146"/>
      <c r="D110" s="146"/>
      <c r="E110" s="147"/>
      <c r="F110" s="148"/>
      <c r="G110" s="147"/>
      <c r="H110" s="146"/>
      <c r="I110" s="146"/>
      <c r="J110" s="146"/>
      <c r="K110" s="146"/>
      <c r="L110" s="146"/>
      <c r="M110" s="147"/>
      <c r="N110" s="149"/>
      <c r="O110" s="146"/>
      <c r="P110" s="146"/>
    </row>
    <row r="111" spans="1:16" x14ac:dyDescent="0.35">
      <c r="A111" s="146"/>
      <c r="B111" s="146"/>
      <c r="C111" s="146"/>
      <c r="D111" s="146"/>
      <c r="E111" s="147"/>
      <c r="F111" s="148"/>
      <c r="G111" s="147"/>
      <c r="H111" s="146"/>
      <c r="I111" s="146"/>
      <c r="J111" s="146"/>
      <c r="K111" s="146"/>
      <c r="L111" s="146"/>
      <c r="M111" s="147"/>
      <c r="N111" s="149"/>
      <c r="O111" s="146"/>
      <c r="P111" s="146"/>
    </row>
    <row r="112" spans="1:16" x14ac:dyDescent="0.35">
      <c r="A112" s="146"/>
      <c r="B112" s="146"/>
      <c r="C112" s="146"/>
      <c r="D112" s="146"/>
      <c r="E112" s="147"/>
      <c r="F112" s="148"/>
      <c r="G112" s="147"/>
      <c r="H112" s="146"/>
      <c r="I112" s="146"/>
      <c r="J112" s="146"/>
      <c r="K112" s="146"/>
      <c r="L112" s="146"/>
      <c r="M112" s="147"/>
      <c r="N112" s="149"/>
      <c r="O112" s="146"/>
      <c r="P112" s="146"/>
    </row>
    <row r="113" spans="1:16" x14ac:dyDescent="0.35">
      <c r="A113" s="146"/>
      <c r="B113" s="146"/>
      <c r="C113" s="146"/>
      <c r="D113" s="146"/>
      <c r="E113" s="147"/>
      <c r="F113" s="148"/>
      <c r="G113" s="147"/>
      <c r="H113" s="146"/>
      <c r="I113" s="146"/>
      <c r="J113" s="146"/>
      <c r="K113" s="146"/>
      <c r="L113" s="146"/>
      <c r="M113" s="147"/>
      <c r="N113" s="149"/>
      <c r="O113" s="146"/>
      <c r="P113" s="146"/>
    </row>
  </sheetData>
  <sheetProtection password="F275" sheet="1" objects="1" scenarios="1" selectLockedCells="1" selectUnlockedCells="1"/>
  <mergeCells count="41">
    <mergeCell ref="A1:B1"/>
    <mergeCell ref="A79:C79"/>
    <mergeCell ref="A35:C35"/>
    <mergeCell ref="A94:B94"/>
    <mergeCell ref="A75:A77"/>
    <mergeCell ref="A15:A16"/>
    <mergeCell ref="B16:C16"/>
    <mergeCell ref="A17:A23"/>
    <mergeCell ref="B17:B18"/>
    <mergeCell ref="C17:C23"/>
    <mergeCell ref="B22:B23"/>
    <mergeCell ref="B19:B21"/>
    <mergeCell ref="A24:E24"/>
    <mergeCell ref="A53:A56"/>
    <mergeCell ref="A57:A60"/>
    <mergeCell ref="A61:A64"/>
    <mergeCell ref="A25:A26"/>
    <mergeCell ref="B25:C25"/>
    <mergeCell ref="A39:A42"/>
    <mergeCell ref="A43:A46"/>
    <mergeCell ref="A47:A50"/>
    <mergeCell ref="A67:A70"/>
    <mergeCell ref="A71:A74"/>
    <mergeCell ref="A14:E14"/>
    <mergeCell ref="B3:D3"/>
    <mergeCell ref="B4:D4"/>
    <mergeCell ref="A5:E5"/>
    <mergeCell ref="A6:A7"/>
    <mergeCell ref="B6:C6"/>
    <mergeCell ref="B7:C7"/>
    <mergeCell ref="A8:A13"/>
    <mergeCell ref="B8:B9"/>
    <mergeCell ref="C8:C13"/>
    <mergeCell ref="B12:B13"/>
    <mergeCell ref="B10:B11"/>
    <mergeCell ref="B26:C26"/>
    <mergeCell ref="A27:A33"/>
    <mergeCell ref="B27:B28"/>
    <mergeCell ref="C27:C33"/>
    <mergeCell ref="B32:B33"/>
    <mergeCell ref="B29:B3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[1]Parametres_Europe!#REF!</xm:f>
          </x14:formula1>
          <xm:sqref>N18 N53:N60 N23</xm:sqref>
        </x14:dataValidation>
        <x14:dataValidation type="list" allowBlank="1" showInputMessage="1" showErrorMessage="1">
          <x14:formula1>
            <xm:f>[1]Parametres_Europe!#REF!</xm:f>
          </x14:formula1>
          <xm:sqref>N19:N22 N17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21"/>
  <sheetViews>
    <sheetView topLeftCell="W1" zoomScale="80" zoomScaleNormal="80" workbookViewId="0">
      <selection activeCell="AE4" sqref="AE4:AR19"/>
    </sheetView>
  </sheetViews>
  <sheetFormatPr baseColWidth="10" defaultRowHeight="14.5" x14ac:dyDescent="0.35"/>
  <cols>
    <col min="3" max="3" width="24.54296875" customWidth="1"/>
    <col min="4" max="5" width="23.54296875" customWidth="1"/>
    <col min="6" max="6" width="5.26953125" customWidth="1"/>
    <col min="7" max="7" width="24.54296875" customWidth="1"/>
    <col min="9" max="9" width="15.7265625" customWidth="1"/>
    <col min="13" max="27" width="15.453125" customWidth="1"/>
    <col min="29" max="29" width="21.81640625" customWidth="1"/>
    <col min="31" max="31" width="20.453125" customWidth="1"/>
  </cols>
  <sheetData>
    <row r="1" spans="1:31" x14ac:dyDescent="0.35">
      <c r="A1" t="s">
        <v>28</v>
      </c>
      <c r="B1" t="s">
        <v>28</v>
      </c>
      <c r="C1" s="5" t="str">
        <f t="shared" ref="C1:C7" ca="1" si="0">IF(ROW()&gt;(COUNTA($A:$A)*COUNTA($B:$B)),"",OFFSET($A$1,INT((ROW()-1)/17),)&amp;" "&amp;OFFSET($B$1,MOD(ROW()-1,COUNTA($B:$B)),))</f>
        <v>Abidjan Abidjan</v>
      </c>
    </row>
    <row r="2" spans="1:31" x14ac:dyDescent="0.35">
      <c r="A2" s="64" t="s">
        <v>37</v>
      </c>
      <c r="B2" s="22" t="s">
        <v>37</v>
      </c>
      <c r="C2" s="5" t="str">
        <f t="shared" ca="1" si="0"/>
        <v>Abidjan Alger</v>
      </c>
    </row>
    <row r="3" spans="1:31" x14ac:dyDescent="0.35">
      <c r="A3" s="5" t="s">
        <v>32</v>
      </c>
      <c r="B3" s="31" t="s">
        <v>32</v>
      </c>
      <c r="C3" s="5" t="str">
        <f t="shared" ca="1" si="0"/>
        <v>Abidjan Anvers</v>
      </c>
      <c r="N3" s="98"/>
      <c r="O3" s="98"/>
      <c r="P3" s="6"/>
      <c r="Q3" s="98"/>
      <c r="R3" s="98"/>
      <c r="U3" s="98"/>
      <c r="V3" s="98"/>
      <c r="W3" s="98"/>
      <c r="X3" s="98"/>
    </row>
    <row r="4" spans="1:31" x14ac:dyDescent="0.35">
      <c r="A4" s="5" t="s">
        <v>31</v>
      </c>
      <c r="B4" s="31" t="s">
        <v>31</v>
      </c>
      <c r="C4" s="5" t="str">
        <f t="shared" ca="1" si="0"/>
        <v>Abidjan Dakar</v>
      </c>
      <c r="D4" s="99"/>
      <c r="E4" s="7"/>
      <c r="F4" s="55"/>
      <c r="G4" s="7"/>
      <c r="H4" s="7"/>
      <c r="I4" s="7"/>
      <c r="J4" s="127" t="s">
        <v>688</v>
      </c>
      <c r="K4" s="127"/>
      <c r="L4" s="127"/>
      <c r="M4" s="126" t="s">
        <v>686</v>
      </c>
      <c r="N4" s="126"/>
      <c r="O4" s="126"/>
      <c r="P4" s="127" t="s">
        <v>690</v>
      </c>
      <c r="Q4" s="127"/>
      <c r="R4" s="127"/>
      <c r="S4" s="126" t="s">
        <v>691</v>
      </c>
      <c r="T4" s="126"/>
      <c r="U4" s="126"/>
      <c r="V4" s="127" t="s">
        <v>692</v>
      </c>
      <c r="W4" s="127"/>
      <c r="X4" s="127"/>
      <c r="Y4" s="126" t="s">
        <v>689</v>
      </c>
      <c r="Z4" s="126"/>
      <c r="AA4" s="126"/>
      <c r="AC4" s="1" t="s">
        <v>19</v>
      </c>
      <c r="AE4" s="3" t="s">
        <v>0</v>
      </c>
    </row>
    <row r="5" spans="1:31" ht="15" customHeight="1" x14ac:dyDescent="0.35">
      <c r="A5" s="62" t="s">
        <v>73</v>
      </c>
      <c r="B5" s="96" t="s">
        <v>73</v>
      </c>
      <c r="C5" s="5" t="str">
        <f t="shared" ca="1" si="0"/>
        <v>Abidjan Fort Cochin</v>
      </c>
      <c r="D5" s="99" t="s">
        <v>64</v>
      </c>
      <c r="E5" s="7" t="s">
        <v>65</v>
      </c>
      <c r="F5" s="55"/>
      <c r="G5" s="7" t="s">
        <v>683</v>
      </c>
      <c r="H5" s="7" t="s">
        <v>426</v>
      </c>
      <c r="I5" s="7"/>
      <c r="J5" s="7" t="s">
        <v>638</v>
      </c>
      <c r="K5" s="7" t="s">
        <v>639</v>
      </c>
      <c r="L5" s="7" t="s">
        <v>640</v>
      </c>
      <c r="M5" s="97" t="s">
        <v>684</v>
      </c>
      <c r="N5" s="97" t="s">
        <v>685</v>
      </c>
      <c r="O5" s="97" t="s">
        <v>66</v>
      </c>
      <c r="P5" s="97" t="s">
        <v>684</v>
      </c>
      <c r="Q5" s="97" t="s">
        <v>685</v>
      </c>
      <c r="R5" s="97" t="s">
        <v>66</v>
      </c>
      <c r="S5" s="97" t="s">
        <v>684</v>
      </c>
      <c r="T5" s="97" t="s">
        <v>685</v>
      </c>
      <c r="U5" s="97" t="s">
        <v>66</v>
      </c>
      <c r="V5" s="97" t="s">
        <v>684</v>
      </c>
      <c r="W5" s="97" t="s">
        <v>685</v>
      </c>
      <c r="X5" s="97" t="s">
        <v>66</v>
      </c>
      <c r="Y5" s="97" t="s">
        <v>684</v>
      </c>
      <c r="Z5" s="97" t="s">
        <v>685</v>
      </c>
      <c r="AA5" s="97" t="s">
        <v>66</v>
      </c>
      <c r="AC5" s="64" t="s">
        <v>597</v>
      </c>
      <c r="AE5" s="16" t="s">
        <v>6</v>
      </c>
    </row>
    <row r="6" spans="1:31" ht="14.5" customHeight="1" x14ac:dyDescent="0.35">
      <c r="A6" s="62" t="s">
        <v>76</v>
      </c>
      <c r="B6" s="96" t="s">
        <v>76</v>
      </c>
      <c r="C6" s="5" t="str">
        <f t="shared" ca="1" si="0"/>
        <v>Abidjan Hanoi</v>
      </c>
      <c r="D6" s="95" t="s">
        <v>28</v>
      </c>
      <c r="E6" s="5" t="s">
        <v>28</v>
      </c>
      <c r="F6" s="100"/>
      <c r="G6" s="5" t="str">
        <f ca="1">C1</f>
        <v>Abidjan Abidjan</v>
      </c>
      <c r="H6" s="5">
        <v>0</v>
      </c>
      <c r="I6" s="5" t="str">
        <f ca="1">G6</f>
        <v>Abidjan Abidjan</v>
      </c>
      <c r="J6" s="5">
        <v>0</v>
      </c>
      <c r="K6" s="5"/>
      <c r="L6" s="5"/>
      <c r="M6" s="5" t="str">
        <f>Masque_de_saisie!F9&amp;" "&amp;Masque_de_saisie!F10</f>
        <v>Anvers Marseille</v>
      </c>
      <c r="N6" s="5" t="str">
        <f>Masque_de_saisie!F18&amp;" "&amp;Masque_de_saisie!F19</f>
        <v>Shanghai Anvers</v>
      </c>
      <c r="O6" s="5" t="str">
        <f>Masque_de_saisie!F27&amp;" "&amp;Masque_de_saisie!F28</f>
        <v>Shanghai Anvers</v>
      </c>
      <c r="P6" s="30">
        <f ca="1">VLOOKUP(M6,I6:J294,2)</f>
        <v>12.1</v>
      </c>
      <c r="Q6" s="30">
        <f ca="1">VLOOKUP(N6,I6:J294,2)</f>
        <v>9</v>
      </c>
      <c r="R6" s="30">
        <f ca="1">VLOOKUP(O6,I6:J294,2)</f>
        <v>9</v>
      </c>
      <c r="S6" s="30"/>
      <c r="T6" s="30"/>
      <c r="U6" s="30"/>
      <c r="V6" s="30"/>
      <c r="W6" s="30"/>
      <c r="X6" s="30"/>
      <c r="Y6" s="30">
        <f ca="1">VLOOKUP(M6,G6:H294,2)</f>
        <v>3796</v>
      </c>
      <c r="Z6" s="30">
        <f ca="1">VLOOKUP(N6,G6:H294,2)</f>
        <v>19371</v>
      </c>
      <c r="AA6" s="30">
        <f ca="1">VLOOKUP(O6,G6:H294,2)</f>
        <v>19371</v>
      </c>
      <c r="AC6" s="64" t="s">
        <v>39</v>
      </c>
      <c r="AE6" s="16" t="s">
        <v>3</v>
      </c>
    </row>
    <row r="7" spans="1:31" x14ac:dyDescent="0.35">
      <c r="A7" s="62" t="s">
        <v>29</v>
      </c>
      <c r="B7" s="96" t="s">
        <v>29</v>
      </c>
      <c r="C7" s="5" t="str">
        <f t="shared" ca="1" si="0"/>
        <v>Abidjan Le Cap</v>
      </c>
      <c r="D7" s="66" t="s">
        <v>37</v>
      </c>
      <c r="E7" s="64" t="s">
        <v>37</v>
      </c>
      <c r="F7" s="100"/>
      <c r="G7" s="5" t="str">
        <f t="shared" ref="G7:G70" ca="1" si="1">C2</f>
        <v>Abidjan Alger</v>
      </c>
      <c r="H7" s="47">
        <v>5695</v>
      </c>
      <c r="I7" s="5" t="str">
        <f t="shared" ref="I7:I70" ca="1" si="2">G7</f>
        <v>Abidjan Alger</v>
      </c>
      <c r="J7" s="47">
        <v>22</v>
      </c>
      <c r="K7" s="47"/>
      <c r="L7" s="47"/>
      <c r="AC7" s="64" t="s">
        <v>40</v>
      </c>
      <c r="AE7" s="16" t="s">
        <v>15</v>
      </c>
    </row>
    <row r="8" spans="1:31" ht="29" x14ac:dyDescent="0.35">
      <c r="A8" s="5" t="s">
        <v>33</v>
      </c>
      <c r="B8" s="31" t="s">
        <v>33</v>
      </c>
      <c r="C8" s="5" t="str">
        <f ca="1">IF(ROW()&gt;(COUNTA($A:$A)*COUNTA($B:$B)),"",OFFSET($A$1,INT((ROW()-1)/16),)&amp;" "&amp;OFFSET($B$1,MOD(ROW()-1,COUNTA($B:$B)),))</f>
        <v>Abidjan Le Havre</v>
      </c>
      <c r="D8" s="95" t="s">
        <v>32</v>
      </c>
      <c r="E8" s="5" t="s">
        <v>32</v>
      </c>
      <c r="F8" s="100"/>
      <c r="G8" s="5" t="str">
        <f t="shared" ca="1" si="1"/>
        <v>Abidjan Anvers</v>
      </c>
      <c r="H8" s="5">
        <v>6885</v>
      </c>
      <c r="I8" s="5" t="str">
        <f t="shared" ca="1" si="2"/>
        <v>Abidjan Anvers</v>
      </c>
      <c r="J8" s="5">
        <v>17.5</v>
      </c>
      <c r="K8" s="5"/>
      <c r="L8" s="5"/>
      <c r="AC8" s="64" t="s">
        <v>41</v>
      </c>
      <c r="AE8" s="16" t="s">
        <v>16</v>
      </c>
    </row>
    <row r="9" spans="1:31" ht="29" x14ac:dyDescent="0.35">
      <c r="A9" s="5" t="s">
        <v>36</v>
      </c>
      <c r="B9" s="31" t="s">
        <v>36</v>
      </c>
      <c r="C9" s="5" t="str">
        <f t="shared" ref="C9:C72" ca="1" si="3">IF(ROW()&gt;(COUNTA($A:$A)*COUNTA($B:$B)),"",OFFSET($A$1,INT((ROW()-1)/17),)&amp;" "&amp;OFFSET($B$1,MOD(ROW()-1,COUNTA($B:$B)),))</f>
        <v>Abidjan Lomé</v>
      </c>
      <c r="D9" s="95" t="s">
        <v>31</v>
      </c>
      <c r="E9" s="5" t="s">
        <v>31</v>
      </c>
      <c r="F9" s="100"/>
      <c r="G9" s="5" t="str">
        <f t="shared" ca="1" si="1"/>
        <v>Abidjan Dakar</v>
      </c>
      <c r="H9" s="5">
        <v>2126</v>
      </c>
      <c r="I9" s="5" t="str">
        <f t="shared" ca="1" si="2"/>
        <v>Abidjan Dakar</v>
      </c>
      <c r="J9" s="47">
        <v>22</v>
      </c>
      <c r="K9" s="5"/>
      <c r="L9" s="5"/>
      <c r="AC9" s="64" t="s">
        <v>42</v>
      </c>
      <c r="AE9" s="16" t="s">
        <v>10</v>
      </c>
    </row>
    <row r="10" spans="1:31" ht="29" x14ac:dyDescent="0.35">
      <c r="A10" s="5" t="s">
        <v>30</v>
      </c>
      <c r="B10" s="31" t="s">
        <v>30</v>
      </c>
      <c r="C10" s="5" t="str">
        <f t="shared" ca="1" si="3"/>
        <v>Abidjan Los Angeles</v>
      </c>
      <c r="D10" s="101" t="s">
        <v>73</v>
      </c>
      <c r="E10" s="62" t="s">
        <v>73</v>
      </c>
      <c r="F10" s="100"/>
      <c r="G10" s="5" t="str">
        <f t="shared" ca="1" si="1"/>
        <v>Abidjan Fort Cochin</v>
      </c>
      <c r="H10" s="5">
        <v>13601</v>
      </c>
      <c r="I10" s="5" t="str">
        <f t="shared" ca="1" si="2"/>
        <v>Abidjan Fort Cochin</v>
      </c>
      <c r="J10" s="5">
        <v>17.5</v>
      </c>
      <c r="K10" s="5"/>
      <c r="L10" s="5"/>
      <c r="AC10" s="64" t="s">
        <v>43</v>
      </c>
      <c r="AE10" s="16" t="s">
        <v>8</v>
      </c>
    </row>
    <row r="11" spans="1:31" ht="38.5" customHeight="1" x14ac:dyDescent="0.35">
      <c r="A11" s="5" t="s">
        <v>52</v>
      </c>
      <c r="B11" s="31" t="s">
        <v>52</v>
      </c>
      <c r="C11" s="5" t="str">
        <f t="shared" ca="1" si="3"/>
        <v>Abidjan Marseille</v>
      </c>
      <c r="D11" s="101" t="s">
        <v>76</v>
      </c>
      <c r="E11" s="62" t="s">
        <v>76</v>
      </c>
      <c r="F11" s="100"/>
      <c r="G11" s="5" t="str">
        <f t="shared" ca="1" si="1"/>
        <v>Abidjan Hanoi</v>
      </c>
      <c r="H11" s="5">
        <v>17771</v>
      </c>
      <c r="I11" s="5" t="str">
        <f t="shared" ca="1" si="2"/>
        <v>Abidjan Hanoi</v>
      </c>
      <c r="J11" s="5">
        <v>17.5</v>
      </c>
      <c r="K11" s="5"/>
      <c r="L11" s="5"/>
      <c r="AC11" s="64" t="s">
        <v>44</v>
      </c>
      <c r="AE11" s="16" t="s">
        <v>12</v>
      </c>
    </row>
    <row r="12" spans="1:31" ht="32" customHeight="1" x14ac:dyDescent="0.35">
      <c r="A12" s="5" t="s">
        <v>47</v>
      </c>
      <c r="B12" s="31" t="s">
        <v>47</v>
      </c>
      <c r="C12" s="5" t="str">
        <f t="shared" ca="1" si="3"/>
        <v>Abidjan New-York</v>
      </c>
      <c r="D12" s="101" t="s">
        <v>29</v>
      </c>
      <c r="E12" s="62" t="s">
        <v>29</v>
      </c>
      <c r="F12" s="100"/>
      <c r="G12" s="5" t="str">
        <f t="shared" ca="1" si="1"/>
        <v>Abidjan Le Cap</v>
      </c>
      <c r="H12" s="5">
        <v>5095</v>
      </c>
      <c r="I12" s="5" t="str">
        <f t="shared" ca="1" si="2"/>
        <v>Abidjan Le Cap</v>
      </c>
      <c r="J12" s="5"/>
      <c r="K12" s="5"/>
      <c r="L12" s="5"/>
      <c r="AC12" s="64" t="s">
        <v>595</v>
      </c>
      <c r="AE12" s="16" t="s">
        <v>24</v>
      </c>
    </row>
    <row r="13" spans="1:31" x14ac:dyDescent="0.35">
      <c r="A13" s="64" t="s">
        <v>49</v>
      </c>
      <c r="B13" s="22" t="s">
        <v>49</v>
      </c>
      <c r="C13" s="5" t="str">
        <f t="shared" ca="1" si="3"/>
        <v>Abidjan Shanghai</v>
      </c>
      <c r="D13" s="95" t="s">
        <v>33</v>
      </c>
      <c r="E13" s="5" t="s">
        <v>33</v>
      </c>
      <c r="F13" s="100"/>
      <c r="G13" s="5" t="str">
        <f t="shared" ca="1" si="1"/>
        <v>Abidjan Le Havre</v>
      </c>
      <c r="H13" s="5">
        <v>6540</v>
      </c>
      <c r="I13" s="5" t="str">
        <f t="shared" ca="1" si="2"/>
        <v>Abidjan Le Havre</v>
      </c>
      <c r="J13" s="5">
        <v>17.5</v>
      </c>
      <c r="K13" s="5"/>
      <c r="L13" s="5"/>
      <c r="AC13" s="61" t="s">
        <v>593</v>
      </c>
      <c r="AE13" s="16" t="s">
        <v>4</v>
      </c>
    </row>
    <row r="14" spans="1:31" ht="29" x14ac:dyDescent="0.35">
      <c r="A14" s="64" t="s">
        <v>51</v>
      </c>
      <c r="B14" s="22" t="s">
        <v>51</v>
      </c>
      <c r="C14" s="5" t="str">
        <f t="shared" ca="1" si="3"/>
        <v>Abidjan Tanger</v>
      </c>
      <c r="D14" s="95" t="s">
        <v>36</v>
      </c>
      <c r="E14" s="5" t="s">
        <v>36</v>
      </c>
      <c r="F14" s="100"/>
      <c r="G14" s="5" t="str">
        <f t="shared" ca="1" si="1"/>
        <v>Abidjan Lomé</v>
      </c>
      <c r="H14" s="5">
        <v>653</v>
      </c>
      <c r="I14" s="5" t="str">
        <f t="shared" ca="1" si="2"/>
        <v>Abidjan Lomé</v>
      </c>
      <c r="J14" s="47">
        <v>22</v>
      </c>
      <c r="K14" s="5"/>
      <c r="L14" s="5"/>
      <c r="AC14" s="64" t="s">
        <v>594</v>
      </c>
      <c r="AE14" s="16" t="s">
        <v>23</v>
      </c>
    </row>
    <row r="15" spans="1:31" x14ac:dyDescent="0.35">
      <c r="A15" s="64" t="s">
        <v>38</v>
      </c>
      <c r="B15" s="22" t="s">
        <v>38</v>
      </c>
      <c r="C15" s="5" t="str">
        <f t="shared" ca="1" si="3"/>
        <v>Abidjan Tunis</v>
      </c>
      <c r="D15" s="95" t="s">
        <v>30</v>
      </c>
      <c r="E15" s="5" t="s">
        <v>30</v>
      </c>
      <c r="F15" s="100"/>
      <c r="G15" s="5" t="str">
        <f t="shared" ca="1" si="1"/>
        <v>Abidjan Los Angeles</v>
      </c>
      <c r="H15" s="5">
        <v>14062</v>
      </c>
      <c r="I15" s="5" t="str">
        <f t="shared" ca="1" si="2"/>
        <v>Abidjan Los Angeles</v>
      </c>
      <c r="J15" s="5">
        <v>17.5</v>
      </c>
      <c r="K15" s="5"/>
      <c r="L15" s="5"/>
      <c r="AC15" s="62" t="s">
        <v>18</v>
      </c>
      <c r="AE15" s="16" t="s">
        <v>7</v>
      </c>
    </row>
    <row r="16" spans="1:31" ht="17" customHeight="1" x14ac:dyDescent="0.35">
      <c r="A16" s="5" t="s">
        <v>74</v>
      </c>
      <c r="B16" s="31" t="s">
        <v>74</v>
      </c>
      <c r="C16" s="5" t="str">
        <f t="shared" ca="1" si="3"/>
        <v>Abidjan Vide</v>
      </c>
      <c r="D16" s="95" t="s">
        <v>52</v>
      </c>
      <c r="E16" s="5" t="s">
        <v>52</v>
      </c>
      <c r="F16" s="100"/>
      <c r="G16" s="5" t="str">
        <f t="shared" ca="1" si="1"/>
        <v>Abidjan Marseille</v>
      </c>
      <c r="H16" s="5">
        <v>6191</v>
      </c>
      <c r="I16" s="5" t="str">
        <f t="shared" ca="1" si="2"/>
        <v>Abidjan Marseille</v>
      </c>
      <c r="J16" s="5">
        <v>17.5</v>
      </c>
      <c r="K16" s="5"/>
      <c r="L16" s="5"/>
      <c r="AE16" s="16" t="s">
        <v>9</v>
      </c>
    </row>
    <row r="17" spans="1:31" x14ac:dyDescent="0.35">
      <c r="A17" s="64" t="s">
        <v>50</v>
      </c>
      <c r="B17" s="22" t="s">
        <v>50</v>
      </c>
      <c r="C17" s="5" t="str">
        <f t="shared" ca="1" si="3"/>
        <v>Abidjan Windhoek</v>
      </c>
      <c r="D17" s="95" t="s">
        <v>47</v>
      </c>
      <c r="E17" s="5" t="s">
        <v>47</v>
      </c>
      <c r="F17" s="100"/>
      <c r="G17" s="5" t="str">
        <f t="shared" ca="1" si="1"/>
        <v>Abidjan New-York</v>
      </c>
      <c r="H17" s="5">
        <v>8217</v>
      </c>
      <c r="I17" s="5" t="str">
        <f t="shared" ca="1" si="2"/>
        <v>Abidjan New-York</v>
      </c>
      <c r="J17" s="5">
        <v>17.5</v>
      </c>
      <c r="K17" s="5"/>
      <c r="L17" s="5"/>
      <c r="AE17" s="16" t="s">
        <v>11</v>
      </c>
    </row>
    <row r="18" spans="1:31" x14ac:dyDescent="0.35">
      <c r="C18" s="5" t="str">
        <f t="shared" ca="1" si="3"/>
        <v>Alger Abidjan</v>
      </c>
      <c r="D18" s="63" t="s">
        <v>49</v>
      </c>
      <c r="E18" s="64" t="s">
        <v>49</v>
      </c>
      <c r="F18" s="100"/>
      <c r="G18" s="5" t="str">
        <f t="shared" ca="1" si="1"/>
        <v>Abidjan Shanghai</v>
      </c>
      <c r="H18" s="5">
        <v>19152</v>
      </c>
      <c r="I18" s="5" t="str">
        <f t="shared" ca="1" si="2"/>
        <v>Abidjan Shanghai</v>
      </c>
      <c r="J18" s="5">
        <v>17.5</v>
      </c>
      <c r="K18" s="5"/>
      <c r="L18" s="5"/>
      <c r="AE18" s="16" t="s">
        <v>2</v>
      </c>
    </row>
    <row r="19" spans="1:31" x14ac:dyDescent="0.35">
      <c r="C19" s="5" t="str">
        <f t="shared" ca="1" si="3"/>
        <v>Alger Alger</v>
      </c>
      <c r="D19" s="63" t="s">
        <v>51</v>
      </c>
      <c r="E19" s="64" t="s">
        <v>51</v>
      </c>
      <c r="F19" s="100"/>
      <c r="G19" s="5" t="str">
        <f t="shared" ca="1" si="1"/>
        <v>Abidjan Tanger</v>
      </c>
      <c r="H19" s="5">
        <v>4860</v>
      </c>
      <c r="I19" s="5" t="str">
        <f t="shared" ca="1" si="2"/>
        <v>Abidjan Tanger</v>
      </c>
      <c r="J19" s="47">
        <v>22</v>
      </c>
      <c r="K19" s="5"/>
      <c r="L19" s="5"/>
      <c r="AE19" s="16" t="s">
        <v>5</v>
      </c>
    </row>
    <row r="20" spans="1:31" x14ac:dyDescent="0.35">
      <c r="A20" s="18"/>
      <c r="C20" s="5" t="str">
        <f t="shared" ca="1" si="3"/>
        <v>Alger Anvers</v>
      </c>
      <c r="D20" s="63" t="s">
        <v>38</v>
      </c>
      <c r="E20" s="64" t="s">
        <v>38</v>
      </c>
      <c r="F20" s="100"/>
      <c r="G20" s="5" t="str">
        <f t="shared" ca="1" si="1"/>
        <v>Abidjan Tunis</v>
      </c>
      <c r="H20" s="5">
        <v>6402</v>
      </c>
      <c r="I20" s="5" t="str">
        <f t="shared" ca="1" si="2"/>
        <v>Abidjan Tunis</v>
      </c>
      <c r="J20" s="47">
        <v>22</v>
      </c>
      <c r="K20" s="5"/>
      <c r="L20" s="5"/>
    </row>
    <row r="21" spans="1:31" x14ac:dyDescent="0.35">
      <c r="C21" s="5" t="str">
        <f t="shared" ca="1" si="3"/>
        <v>Alger Dakar</v>
      </c>
      <c r="D21" s="95" t="s">
        <v>74</v>
      </c>
      <c r="E21" s="5" t="s">
        <v>74</v>
      </c>
      <c r="F21" s="100"/>
      <c r="G21" s="5" t="str">
        <f t="shared" ca="1" si="1"/>
        <v>Abidjan Vide</v>
      </c>
      <c r="H21" s="5">
        <v>0</v>
      </c>
      <c r="I21" s="5" t="str">
        <f t="shared" ca="1" si="2"/>
        <v>Abidjan Vide</v>
      </c>
      <c r="J21" s="5">
        <v>0</v>
      </c>
      <c r="K21" s="5"/>
      <c r="L21" s="5"/>
    </row>
    <row r="22" spans="1:31" x14ac:dyDescent="0.35">
      <c r="C22" s="5" t="str">
        <f t="shared" ca="1" si="3"/>
        <v>Alger Fort Cochin</v>
      </c>
      <c r="D22" s="63" t="s">
        <v>50</v>
      </c>
      <c r="E22" s="64" t="s">
        <v>50</v>
      </c>
      <c r="F22" s="100"/>
      <c r="G22" s="5" t="str">
        <f t="shared" ca="1" si="1"/>
        <v>Abidjan Windhoek</v>
      </c>
      <c r="H22" s="5">
        <v>3730</v>
      </c>
      <c r="I22" s="5" t="str">
        <f t="shared" ca="1" si="2"/>
        <v>Abidjan Windhoek</v>
      </c>
      <c r="J22" s="47">
        <v>22</v>
      </c>
      <c r="K22" s="5"/>
      <c r="L22" s="5"/>
    </row>
    <row r="23" spans="1:31" x14ac:dyDescent="0.35">
      <c r="C23" s="5" t="str">
        <f t="shared" ca="1" si="3"/>
        <v>Alger Hanoi</v>
      </c>
      <c r="F23" s="100"/>
      <c r="G23" s="5" t="str">
        <f t="shared" ca="1" si="1"/>
        <v>Alger Abidjan</v>
      </c>
      <c r="H23" s="5">
        <v>5696</v>
      </c>
      <c r="I23" s="5" t="str">
        <f t="shared" ca="1" si="2"/>
        <v>Alger Abidjan</v>
      </c>
      <c r="J23" s="47">
        <v>22</v>
      </c>
      <c r="K23" s="5"/>
      <c r="L23" s="5"/>
    </row>
    <row r="24" spans="1:31" x14ac:dyDescent="0.35">
      <c r="C24" s="5" t="str">
        <f t="shared" ca="1" si="3"/>
        <v>Alger Le Cap</v>
      </c>
      <c r="F24" s="100"/>
      <c r="G24" s="5" t="str">
        <f t="shared" ca="1" si="1"/>
        <v>Alger Alger</v>
      </c>
      <c r="H24" s="5">
        <v>0</v>
      </c>
      <c r="I24" s="5" t="str">
        <f t="shared" ca="1" si="2"/>
        <v>Alger Alger</v>
      </c>
      <c r="J24" s="5">
        <v>0</v>
      </c>
      <c r="K24" s="5"/>
      <c r="L24" s="5"/>
    </row>
    <row r="25" spans="1:31" ht="20" customHeight="1" x14ac:dyDescent="0.35">
      <c r="C25" s="5" t="str">
        <f t="shared" ca="1" si="3"/>
        <v>Alger Le Havre</v>
      </c>
      <c r="D25" s="18"/>
      <c r="F25" s="100"/>
      <c r="G25" s="5" t="str">
        <f t="shared" ca="1" si="1"/>
        <v>Alger Anvers</v>
      </c>
      <c r="H25" s="5">
        <v>3301</v>
      </c>
      <c r="I25" s="5" t="str">
        <f t="shared" ca="1" si="2"/>
        <v>Alger Anvers</v>
      </c>
      <c r="J25" s="5">
        <v>17.5</v>
      </c>
      <c r="K25" s="5"/>
      <c r="L25" s="5"/>
    </row>
    <row r="26" spans="1:31" x14ac:dyDescent="0.35">
      <c r="C26" s="5" t="str">
        <f t="shared" ca="1" si="3"/>
        <v>Alger Lomé</v>
      </c>
      <c r="F26" s="100"/>
      <c r="G26" s="5" t="str">
        <f t="shared" ca="1" si="1"/>
        <v>Alger Dakar</v>
      </c>
      <c r="H26" s="5">
        <v>3596</v>
      </c>
      <c r="I26" s="5" t="str">
        <f t="shared" ca="1" si="2"/>
        <v>Alger Dakar</v>
      </c>
      <c r="J26" s="47">
        <v>22</v>
      </c>
      <c r="K26" s="5"/>
      <c r="L26" s="5"/>
    </row>
    <row r="27" spans="1:31" x14ac:dyDescent="0.35">
      <c r="C27" s="5" t="str">
        <f t="shared" ca="1" si="3"/>
        <v>Alger Los Angeles</v>
      </c>
      <c r="F27" s="100"/>
      <c r="G27" s="5" t="str">
        <f t="shared" ca="1" si="1"/>
        <v>Alger Fort Cochin</v>
      </c>
      <c r="H27" s="5">
        <v>8434</v>
      </c>
      <c r="I27" s="5" t="str">
        <f t="shared" ca="1" si="2"/>
        <v>Alger Fort Cochin</v>
      </c>
      <c r="J27" s="5">
        <v>17.5</v>
      </c>
      <c r="K27" s="5"/>
      <c r="L27" s="5"/>
    </row>
    <row r="28" spans="1:31" x14ac:dyDescent="0.35">
      <c r="C28" s="5" t="str">
        <f t="shared" ca="1" si="3"/>
        <v>Alger Marseille</v>
      </c>
      <c r="F28" s="100"/>
      <c r="G28" s="5" t="str">
        <f t="shared" ca="1" si="1"/>
        <v>Alger Hanoi</v>
      </c>
      <c r="H28" s="5">
        <v>14680</v>
      </c>
      <c r="I28" s="5" t="str">
        <f t="shared" ca="1" si="2"/>
        <v>Alger Hanoi</v>
      </c>
      <c r="J28" s="5">
        <v>17.5</v>
      </c>
      <c r="K28" s="5"/>
      <c r="L28" s="5"/>
    </row>
    <row r="29" spans="1:31" x14ac:dyDescent="0.35">
      <c r="C29" s="5" t="str">
        <f t="shared" ca="1" si="3"/>
        <v>Alger New-York</v>
      </c>
      <c r="F29" s="100"/>
      <c r="G29" s="5" t="str">
        <f t="shared" ca="1" si="1"/>
        <v>Alger Le Cap</v>
      </c>
      <c r="H29" s="5">
        <v>10231</v>
      </c>
      <c r="I29" s="5" t="str">
        <f t="shared" ca="1" si="2"/>
        <v>Alger Le Cap</v>
      </c>
      <c r="J29" s="47">
        <v>22</v>
      </c>
      <c r="K29" s="5"/>
      <c r="L29" s="5"/>
    </row>
    <row r="30" spans="1:31" x14ac:dyDescent="0.35">
      <c r="C30" s="5" t="str">
        <f t="shared" ca="1" si="3"/>
        <v>Alger Shanghai</v>
      </c>
      <c r="F30" s="100"/>
      <c r="G30" s="5" t="str">
        <f t="shared" ca="1" si="1"/>
        <v>Alger Le Havre</v>
      </c>
      <c r="H30" s="5">
        <v>2957</v>
      </c>
      <c r="I30" s="5" t="str">
        <f t="shared" ca="1" si="2"/>
        <v>Alger Le Havre</v>
      </c>
      <c r="J30" s="5">
        <v>17.5</v>
      </c>
      <c r="K30" s="5"/>
      <c r="L30" s="5"/>
    </row>
    <row r="31" spans="1:31" x14ac:dyDescent="0.35">
      <c r="C31" s="5" t="str">
        <f t="shared" ca="1" si="3"/>
        <v>Alger Tanger</v>
      </c>
      <c r="F31" s="100"/>
      <c r="G31" s="5" t="str">
        <f t="shared" ca="1" si="1"/>
        <v>Alger Lomé</v>
      </c>
      <c r="H31" s="5">
        <v>6310</v>
      </c>
      <c r="I31" s="5" t="str">
        <f t="shared" ca="1" si="2"/>
        <v>Alger Lomé</v>
      </c>
      <c r="J31" s="47">
        <v>22</v>
      </c>
      <c r="K31" s="5"/>
      <c r="L31" s="5"/>
    </row>
    <row r="32" spans="1:31" x14ac:dyDescent="0.35">
      <c r="C32" s="5" t="str">
        <f t="shared" ca="1" si="3"/>
        <v>Alger Tunis</v>
      </c>
      <c r="F32" s="100"/>
      <c r="G32" s="5" t="str">
        <f t="shared" ca="1" si="1"/>
        <v>Alger Los Angeles</v>
      </c>
      <c r="H32" s="5">
        <v>14330</v>
      </c>
      <c r="I32" s="5" t="str">
        <f t="shared" ca="1" si="2"/>
        <v>Alger Los Angeles</v>
      </c>
      <c r="J32" s="5">
        <v>17.5</v>
      </c>
      <c r="K32" s="5"/>
      <c r="L32" s="5"/>
    </row>
    <row r="33" spans="3:12" x14ac:dyDescent="0.35">
      <c r="C33" s="5" t="str">
        <f t="shared" ca="1" si="3"/>
        <v>Alger Vide</v>
      </c>
      <c r="F33" s="100"/>
      <c r="G33" s="5" t="str">
        <f t="shared" ca="1" si="1"/>
        <v>Alger Marseille</v>
      </c>
      <c r="H33" s="5">
        <v>754</v>
      </c>
      <c r="I33" s="5" t="str">
        <f t="shared" ca="1" si="2"/>
        <v>Alger Marseille</v>
      </c>
      <c r="J33" s="5">
        <v>17.5</v>
      </c>
      <c r="K33" s="5"/>
      <c r="L33" s="5"/>
    </row>
    <row r="34" spans="3:12" x14ac:dyDescent="0.35">
      <c r="C34" s="5" t="str">
        <f t="shared" ca="1" si="3"/>
        <v>Alger Windhoek</v>
      </c>
      <c r="F34" s="100"/>
      <c r="G34" s="5" t="str">
        <f t="shared" ca="1" si="1"/>
        <v>Alger New-York</v>
      </c>
      <c r="H34" s="5">
        <v>6694</v>
      </c>
      <c r="I34" s="5" t="str">
        <f t="shared" ca="1" si="2"/>
        <v>Alger New-York</v>
      </c>
      <c r="J34" s="5">
        <v>17.5</v>
      </c>
      <c r="K34" s="5"/>
      <c r="L34" s="5"/>
    </row>
    <row r="35" spans="3:12" x14ac:dyDescent="0.35">
      <c r="C35" s="5" t="str">
        <f t="shared" ca="1" si="3"/>
        <v>Anvers Abidjan</v>
      </c>
      <c r="F35" s="100"/>
      <c r="G35" s="5" t="str">
        <f t="shared" ca="1" si="1"/>
        <v>Alger Shanghai</v>
      </c>
      <c r="H35" s="5">
        <v>16086</v>
      </c>
      <c r="I35" s="5" t="str">
        <f t="shared" ca="1" si="2"/>
        <v>Alger Shanghai</v>
      </c>
      <c r="J35" s="5">
        <v>17.5</v>
      </c>
      <c r="K35" s="5"/>
      <c r="L35" s="5"/>
    </row>
    <row r="36" spans="3:12" x14ac:dyDescent="0.35">
      <c r="C36" s="5" t="str">
        <f t="shared" ca="1" si="3"/>
        <v>Anvers Alger</v>
      </c>
      <c r="F36" s="100"/>
      <c r="G36" s="5" t="str">
        <f t="shared" ca="1" si="1"/>
        <v>Alger Tanger</v>
      </c>
      <c r="H36" s="5">
        <v>849</v>
      </c>
      <c r="I36" s="5" t="str">
        <f t="shared" ca="1" si="2"/>
        <v>Alger Tanger</v>
      </c>
      <c r="J36" s="47">
        <v>22</v>
      </c>
      <c r="K36" s="5"/>
      <c r="L36" s="5"/>
    </row>
    <row r="37" spans="3:12" x14ac:dyDescent="0.35">
      <c r="C37" s="5" t="str">
        <f t="shared" ca="1" si="3"/>
        <v>Anvers Anvers</v>
      </c>
      <c r="F37" s="100"/>
      <c r="G37" s="5" t="str">
        <f t="shared" ca="1" si="1"/>
        <v>Alger Tunis</v>
      </c>
      <c r="H37" s="5">
        <v>722</v>
      </c>
      <c r="I37" s="5" t="str">
        <f t="shared" ca="1" si="2"/>
        <v>Alger Tunis</v>
      </c>
      <c r="J37" s="47">
        <v>22</v>
      </c>
      <c r="K37" s="5"/>
      <c r="L37" s="5"/>
    </row>
    <row r="38" spans="3:12" x14ac:dyDescent="0.35">
      <c r="C38" s="5" t="str">
        <f t="shared" ca="1" si="3"/>
        <v>Anvers Dakar</v>
      </c>
      <c r="F38" s="100"/>
      <c r="G38" s="5" t="str">
        <f t="shared" ca="1" si="1"/>
        <v>Alger Vide</v>
      </c>
      <c r="H38" s="5">
        <v>0</v>
      </c>
      <c r="I38" s="5" t="str">
        <f t="shared" ca="1" si="2"/>
        <v>Alger Vide</v>
      </c>
      <c r="J38" s="5">
        <v>0</v>
      </c>
      <c r="K38" s="5"/>
      <c r="L38" s="5"/>
    </row>
    <row r="39" spans="3:12" x14ac:dyDescent="0.35">
      <c r="C39" s="5" t="str">
        <f t="shared" ca="1" si="3"/>
        <v>Anvers Fort Cochin</v>
      </c>
      <c r="F39" s="100"/>
      <c r="G39" s="5" t="str">
        <f t="shared" ca="1" si="1"/>
        <v>Alger Windhoek</v>
      </c>
      <c r="H39" s="5">
        <v>9055</v>
      </c>
      <c r="I39" s="5" t="str">
        <f t="shared" ca="1" si="2"/>
        <v>Alger Windhoek</v>
      </c>
      <c r="J39" s="47">
        <v>22</v>
      </c>
      <c r="K39" s="5"/>
      <c r="L39" s="5"/>
    </row>
    <row r="40" spans="3:12" x14ac:dyDescent="0.35">
      <c r="C40" s="5" t="str">
        <f t="shared" ca="1" si="3"/>
        <v>Anvers Hanoi</v>
      </c>
      <c r="F40" s="100"/>
      <c r="G40" s="5" t="str">
        <f t="shared" ca="1" si="1"/>
        <v>Anvers Abidjan</v>
      </c>
      <c r="H40" s="5">
        <v>6885</v>
      </c>
      <c r="I40" s="5" t="str">
        <f t="shared" ca="1" si="2"/>
        <v>Anvers Abidjan</v>
      </c>
      <c r="J40" s="5">
        <v>17.5</v>
      </c>
      <c r="K40" s="5"/>
      <c r="L40" s="5"/>
    </row>
    <row r="41" spans="3:12" x14ac:dyDescent="0.35">
      <c r="C41" s="5" t="str">
        <f t="shared" ca="1" si="3"/>
        <v>Anvers Le Cap</v>
      </c>
      <c r="F41" s="100"/>
      <c r="G41" s="5" t="str">
        <f t="shared" ca="1" si="1"/>
        <v>Anvers Alger</v>
      </c>
      <c r="H41" s="5">
        <v>3301</v>
      </c>
      <c r="I41" s="5" t="str">
        <f t="shared" ca="1" si="2"/>
        <v>Anvers Alger</v>
      </c>
      <c r="J41" s="5">
        <v>17.5</v>
      </c>
      <c r="K41" s="5"/>
      <c r="L41" s="5"/>
    </row>
    <row r="42" spans="3:12" x14ac:dyDescent="0.35">
      <c r="C42" s="5" t="str">
        <f t="shared" ca="1" si="3"/>
        <v>Anvers Le Havre</v>
      </c>
      <c r="F42" s="100"/>
      <c r="G42" s="5" t="str">
        <f t="shared" ca="1" si="1"/>
        <v>Anvers Anvers</v>
      </c>
      <c r="H42" s="5">
        <v>0</v>
      </c>
      <c r="I42" s="5" t="str">
        <f t="shared" ca="1" si="2"/>
        <v>Anvers Anvers</v>
      </c>
      <c r="J42" s="5">
        <v>0</v>
      </c>
      <c r="K42" s="5"/>
      <c r="L42" s="5"/>
    </row>
    <row r="43" spans="3:12" x14ac:dyDescent="0.35">
      <c r="C43" s="5" t="str">
        <f t="shared" ca="1" si="3"/>
        <v>Anvers Lomé</v>
      </c>
      <c r="F43" s="100"/>
      <c r="G43" s="5" t="str">
        <f t="shared" ca="1" si="1"/>
        <v>Anvers Dakar</v>
      </c>
      <c r="H43" s="5">
        <v>4786</v>
      </c>
      <c r="I43" s="5" t="str">
        <f t="shared" ca="1" si="2"/>
        <v>Anvers Dakar</v>
      </c>
      <c r="J43" s="5">
        <v>17.5</v>
      </c>
      <c r="K43" s="5"/>
      <c r="L43" s="5"/>
    </row>
    <row r="44" spans="3:12" x14ac:dyDescent="0.35">
      <c r="C44" s="5" t="str">
        <f t="shared" ca="1" si="3"/>
        <v>Anvers Los Angeles</v>
      </c>
      <c r="F44" s="100"/>
      <c r="G44" s="5" t="str">
        <f t="shared" ca="1" si="1"/>
        <v>Anvers Fort Cochin</v>
      </c>
      <c r="H44" s="5">
        <v>11720</v>
      </c>
      <c r="I44" s="5" t="str">
        <f t="shared" ca="1" si="2"/>
        <v>Anvers Fort Cochin</v>
      </c>
      <c r="J44" s="5">
        <v>9</v>
      </c>
      <c r="K44" s="5"/>
      <c r="L44" s="5"/>
    </row>
    <row r="45" spans="3:12" x14ac:dyDescent="0.35">
      <c r="C45" s="5" t="str">
        <f t="shared" ca="1" si="3"/>
        <v>Anvers Marseille</v>
      </c>
      <c r="F45" s="100"/>
      <c r="G45" s="5" t="str">
        <f t="shared" ca="1" si="1"/>
        <v>Anvers Hanoi</v>
      </c>
      <c r="H45" s="5">
        <v>17966</v>
      </c>
      <c r="I45" s="5" t="str">
        <f t="shared" ca="1" si="2"/>
        <v>Anvers Hanoi</v>
      </c>
      <c r="J45" s="5">
        <v>9</v>
      </c>
      <c r="K45" s="5"/>
      <c r="L45" s="5"/>
    </row>
    <row r="46" spans="3:12" x14ac:dyDescent="0.35">
      <c r="C46" s="5" t="str">
        <f t="shared" ca="1" si="3"/>
        <v>Anvers New-York</v>
      </c>
      <c r="F46" s="100"/>
      <c r="G46" s="5" t="str">
        <f t="shared" ca="1" si="1"/>
        <v>Anvers Le Cap</v>
      </c>
      <c r="H46" s="5">
        <v>11421</v>
      </c>
      <c r="I46" s="5" t="str">
        <f t="shared" ca="1" si="2"/>
        <v>Anvers Le Cap</v>
      </c>
      <c r="J46" s="5">
        <v>17.5</v>
      </c>
      <c r="K46" s="5"/>
      <c r="L46" s="5"/>
    </row>
    <row r="47" spans="3:12" x14ac:dyDescent="0.35">
      <c r="C47" s="5" t="str">
        <f t="shared" ca="1" si="3"/>
        <v>Anvers Shanghai</v>
      </c>
      <c r="F47" s="100"/>
      <c r="G47" s="5" t="str">
        <f t="shared" ca="1" si="1"/>
        <v>Anvers Le Havre</v>
      </c>
      <c r="H47" s="5">
        <v>438</v>
      </c>
      <c r="I47" s="5" t="str">
        <f t="shared" ca="1" si="2"/>
        <v>Anvers Le Havre</v>
      </c>
      <c r="J47" s="5">
        <v>12.1</v>
      </c>
      <c r="K47" s="5"/>
      <c r="L47" s="5"/>
    </row>
    <row r="48" spans="3:12" x14ac:dyDescent="0.35">
      <c r="C48" s="5" t="str">
        <f t="shared" ca="1" si="3"/>
        <v>Anvers Tanger</v>
      </c>
      <c r="F48" s="100"/>
      <c r="G48" s="5" t="str">
        <f t="shared" ca="1" si="1"/>
        <v>Anvers Lomé</v>
      </c>
      <c r="H48" s="5">
        <v>7500</v>
      </c>
      <c r="I48" s="5" t="str">
        <f t="shared" ca="1" si="2"/>
        <v>Anvers Lomé</v>
      </c>
      <c r="J48" s="5">
        <v>17.5</v>
      </c>
      <c r="K48" s="5"/>
      <c r="L48" s="5"/>
    </row>
    <row r="49" spans="3:12" x14ac:dyDescent="0.35">
      <c r="C49" s="5" t="str">
        <f t="shared" ca="1" si="3"/>
        <v>Anvers Tunis</v>
      </c>
      <c r="F49" s="100"/>
      <c r="G49" s="5" t="str">
        <f t="shared" ca="1" si="1"/>
        <v>Anvers Los Angeles</v>
      </c>
      <c r="H49" s="5">
        <v>14382</v>
      </c>
      <c r="I49" s="5" t="str">
        <f t="shared" ca="1" si="2"/>
        <v>Anvers Los Angeles</v>
      </c>
      <c r="J49" s="5">
        <v>9</v>
      </c>
      <c r="K49" s="5"/>
      <c r="L49" s="5"/>
    </row>
    <row r="50" spans="3:12" x14ac:dyDescent="0.35">
      <c r="C50" s="5" t="str">
        <f t="shared" ca="1" si="3"/>
        <v>Anvers Vide</v>
      </c>
      <c r="F50" s="100"/>
      <c r="G50" s="5" t="str">
        <f t="shared" ca="1" si="1"/>
        <v>Anvers Marseille</v>
      </c>
      <c r="H50" s="5">
        <v>3796</v>
      </c>
      <c r="I50" s="5" t="str">
        <f t="shared" ca="1" si="2"/>
        <v>Anvers Marseille</v>
      </c>
      <c r="J50" s="5">
        <v>12.1</v>
      </c>
      <c r="K50" s="5"/>
      <c r="L50" s="5"/>
    </row>
    <row r="51" spans="3:12" x14ac:dyDescent="0.35">
      <c r="C51" s="5" t="str">
        <f t="shared" ca="1" si="3"/>
        <v>Anvers Windhoek</v>
      </c>
      <c r="F51" s="100"/>
      <c r="G51" s="5" t="str">
        <f t="shared" ca="1" si="1"/>
        <v>Anvers New-York</v>
      </c>
      <c r="H51" s="5">
        <v>6055</v>
      </c>
      <c r="I51" s="5" t="str">
        <f t="shared" ca="1" si="2"/>
        <v>Anvers New-York</v>
      </c>
      <c r="J51" s="5">
        <v>9</v>
      </c>
      <c r="K51" s="5"/>
      <c r="L51" s="5"/>
    </row>
    <row r="52" spans="3:12" x14ac:dyDescent="0.35">
      <c r="C52" s="5" t="str">
        <f t="shared" ca="1" si="3"/>
        <v>Dakar Abidjan</v>
      </c>
      <c r="F52" s="100"/>
      <c r="G52" s="5" t="str">
        <f t="shared" ca="1" si="1"/>
        <v>Anvers Shanghai</v>
      </c>
      <c r="H52" s="5">
        <v>19371</v>
      </c>
      <c r="I52" s="5" t="str">
        <f t="shared" ca="1" si="2"/>
        <v>Anvers Shanghai</v>
      </c>
      <c r="J52" s="5">
        <v>9</v>
      </c>
      <c r="K52" s="5"/>
      <c r="L52" s="5"/>
    </row>
    <row r="53" spans="3:12" x14ac:dyDescent="0.35">
      <c r="C53" s="5" t="str">
        <f t="shared" ca="1" si="3"/>
        <v>Dakar Alger</v>
      </c>
      <c r="F53" s="100"/>
      <c r="G53" s="5" t="str">
        <f t="shared" ca="1" si="1"/>
        <v>Anvers Tanger</v>
      </c>
      <c r="H53" s="5">
        <v>2472</v>
      </c>
      <c r="I53" s="5" t="str">
        <f t="shared" ca="1" si="2"/>
        <v>Anvers Tanger</v>
      </c>
      <c r="J53" s="5">
        <v>17.5</v>
      </c>
      <c r="K53" s="5"/>
      <c r="L53" s="5"/>
    </row>
    <row r="54" spans="3:12" x14ac:dyDescent="0.35">
      <c r="C54" s="5" t="str">
        <f t="shared" ca="1" si="3"/>
        <v>Dakar Anvers</v>
      </c>
      <c r="F54" s="100"/>
      <c r="G54" s="5" t="str">
        <f t="shared" ca="1" si="1"/>
        <v>Anvers Tunis</v>
      </c>
      <c r="H54" s="5">
        <v>4007</v>
      </c>
      <c r="I54" s="5" t="str">
        <f t="shared" ca="1" si="2"/>
        <v>Anvers Tunis</v>
      </c>
      <c r="J54" s="5">
        <v>17.5</v>
      </c>
      <c r="K54" s="5"/>
      <c r="L54" s="5"/>
    </row>
    <row r="55" spans="3:12" x14ac:dyDescent="0.35">
      <c r="C55" s="5" t="str">
        <f t="shared" ca="1" si="3"/>
        <v>Dakar Dakar</v>
      </c>
      <c r="F55" s="100"/>
      <c r="G55" s="5" t="str">
        <f t="shared" ca="1" si="1"/>
        <v>Anvers Vide</v>
      </c>
      <c r="H55" s="5">
        <v>0</v>
      </c>
      <c r="I55" s="5" t="str">
        <f t="shared" ca="1" si="2"/>
        <v>Anvers Vide</v>
      </c>
      <c r="J55" s="5">
        <v>0</v>
      </c>
      <c r="K55" s="5"/>
      <c r="L55" s="5"/>
    </row>
    <row r="56" spans="3:12" x14ac:dyDescent="0.35">
      <c r="C56" s="5" t="str">
        <f t="shared" ca="1" si="3"/>
        <v>Dakar Fort Cochin</v>
      </c>
      <c r="F56" s="100"/>
      <c r="G56" s="5" t="str">
        <f t="shared" ca="1" si="1"/>
        <v>Anvers Windhoek</v>
      </c>
      <c r="H56" s="5">
        <v>10245</v>
      </c>
      <c r="I56" s="5" t="str">
        <f t="shared" ca="1" si="2"/>
        <v>Anvers Windhoek</v>
      </c>
      <c r="J56" s="5">
        <v>17.5</v>
      </c>
      <c r="K56" s="5"/>
      <c r="L56" s="5"/>
    </row>
    <row r="57" spans="3:12" x14ac:dyDescent="0.35">
      <c r="C57" s="5" t="str">
        <f t="shared" ca="1" si="3"/>
        <v>Dakar Hanoi</v>
      </c>
      <c r="F57" s="100"/>
      <c r="G57" s="5" t="str">
        <f t="shared" ca="1" si="1"/>
        <v>Dakar Abidjan</v>
      </c>
      <c r="H57" s="5">
        <v>2126</v>
      </c>
      <c r="I57" s="5" t="str">
        <f t="shared" ca="1" si="2"/>
        <v>Dakar Abidjan</v>
      </c>
      <c r="J57" s="47">
        <v>22</v>
      </c>
      <c r="K57" s="5"/>
      <c r="L57" s="5"/>
    </row>
    <row r="58" spans="3:12" x14ac:dyDescent="0.35">
      <c r="C58" s="5" t="str">
        <f t="shared" ca="1" si="3"/>
        <v>Dakar Le Cap</v>
      </c>
      <c r="F58" s="100"/>
      <c r="G58" s="5" t="str">
        <f t="shared" ca="1" si="1"/>
        <v>Dakar Alger</v>
      </c>
      <c r="H58" s="5">
        <v>3596</v>
      </c>
      <c r="I58" s="5" t="str">
        <f t="shared" ca="1" si="2"/>
        <v>Dakar Alger</v>
      </c>
      <c r="J58" s="47">
        <v>22</v>
      </c>
      <c r="K58" s="5"/>
      <c r="L58" s="5"/>
    </row>
    <row r="59" spans="3:12" x14ac:dyDescent="0.35">
      <c r="C59" s="5" t="str">
        <f t="shared" ca="1" si="3"/>
        <v>Dakar Le Havre</v>
      </c>
      <c r="F59" s="100"/>
      <c r="G59" s="5" t="str">
        <f t="shared" ca="1" si="1"/>
        <v>Dakar Anvers</v>
      </c>
      <c r="H59" s="5">
        <v>4785</v>
      </c>
      <c r="I59" s="5" t="str">
        <f t="shared" ca="1" si="2"/>
        <v>Dakar Anvers</v>
      </c>
      <c r="J59" s="5">
        <v>17.5</v>
      </c>
      <c r="K59" s="5"/>
      <c r="L59" s="5"/>
    </row>
    <row r="60" spans="3:12" x14ac:dyDescent="0.35">
      <c r="C60" s="5" t="str">
        <f t="shared" ca="1" si="3"/>
        <v>Dakar Lomé</v>
      </c>
      <c r="F60" s="100"/>
      <c r="G60" s="5" t="str">
        <f t="shared" ca="1" si="1"/>
        <v>Dakar Dakar</v>
      </c>
      <c r="H60" s="5">
        <v>0</v>
      </c>
      <c r="I60" s="5" t="str">
        <f t="shared" ca="1" si="2"/>
        <v>Dakar Dakar</v>
      </c>
      <c r="J60" s="5">
        <v>0</v>
      </c>
      <c r="K60" s="5"/>
      <c r="L60" s="5"/>
    </row>
    <row r="61" spans="3:12" x14ac:dyDescent="0.35">
      <c r="C61" s="5" t="str">
        <f t="shared" ca="1" si="3"/>
        <v>Dakar Los Angeles</v>
      </c>
      <c r="F61" s="100"/>
      <c r="G61" s="5" t="str">
        <f t="shared" ca="1" si="1"/>
        <v>Dakar Fort Cochin</v>
      </c>
      <c r="H61" s="5">
        <v>12015</v>
      </c>
      <c r="I61" s="5" t="str">
        <f t="shared" ca="1" si="2"/>
        <v>Dakar Fort Cochin</v>
      </c>
      <c r="J61" s="5">
        <v>17.5</v>
      </c>
      <c r="K61" s="5"/>
      <c r="L61" s="5"/>
    </row>
    <row r="62" spans="3:12" x14ac:dyDescent="0.35">
      <c r="C62" s="5" t="str">
        <f t="shared" ca="1" si="3"/>
        <v>Dakar Marseille</v>
      </c>
      <c r="F62" s="100"/>
      <c r="G62" s="5" t="str">
        <f t="shared" ca="1" si="1"/>
        <v>Dakar Hanoi</v>
      </c>
      <c r="H62" s="5">
        <v>18260</v>
      </c>
      <c r="I62" s="5" t="str">
        <f t="shared" ca="1" si="2"/>
        <v>Dakar Hanoi</v>
      </c>
      <c r="J62" s="5">
        <v>17.5</v>
      </c>
      <c r="K62" s="5"/>
      <c r="L62" s="5"/>
    </row>
    <row r="63" spans="3:12" x14ac:dyDescent="0.35">
      <c r="C63" s="5" t="str">
        <f t="shared" ca="1" si="3"/>
        <v>Dakar New-York</v>
      </c>
      <c r="F63" s="100"/>
      <c r="G63" s="5" t="str">
        <f t="shared" ca="1" si="1"/>
        <v>Dakar Le Cap</v>
      </c>
      <c r="H63" s="5">
        <v>6661</v>
      </c>
      <c r="I63" s="5" t="str">
        <f t="shared" ca="1" si="2"/>
        <v>Dakar Le Cap</v>
      </c>
      <c r="J63" s="47">
        <v>22</v>
      </c>
      <c r="K63" s="5"/>
      <c r="L63" s="5"/>
    </row>
    <row r="64" spans="3:12" x14ac:dyDescent="0.35">
      <c r="C64" s="5" t="str">
        <f t="shared" ca="1" si="3"/>
        <v>Dakar Shanghai</v>
      </c>
      <c r="F64" s="100"/>
      <c r="G64" s="5" t="str">
        <f t="shared" ca="1" si="1"/>
        <v>Dakar Le Havre</v>
      </c>
      <c r="H64" s="5">
        <v>4441</v>
      </c>
      <c r="I64" s="5" t="str">
        <f t="shared" ca="1" si="2"/>
        <v>Dakar Le Havre</v>
      </c>
      <c r="J64" s="5">
        <v>17.5</v>
      </c>
      <c r="K64" s="5"/>
      <c r="L64" s="5"/>
    </row>
    <row r="65" spans="3:12" x14ac:dyDescent="0.35">
      <c r="C65" s="5" t="str">
        <f t="shared" ca="1" si="3"/>
        <v>Dakar Tanger</v>
      </c>
      <c r="F65" s="100"/>
      <c r="G65" s="5" t="str">
        <f t="shared" ca="1" si="1"/>
        <v>Dakar Lomé</v>
      </c>
      <c r="H65" s="5">
        <v>2741</v>
      </c>
      <c r="I65" s="5" t="str">
        <f t="shared" ca="1" si="2"/>
        <v>Dakar Lomé</v>
      </c>
      <c r="J65" s="47">
        <v>22</v>
      </c>
      <c r="K65" s="5"/>
      <c r="L65" s="5"/>
    </row>
    <row r="66" spans="3:12" x14ac:dyDescent="0.35">
      <c r="C66" s="5" t="str">
        <f t="shared" ca="1" si="3"/>
        <v>Dakar Tunis</v>
      </c>
      <c r="F66" s="100"/>
      <c r="G66" s="5" t="str">
        <f t="shared" ca="1" si="1"/>
        <v>Dakar Los Angeles</v>
      </c>
      <c r="H66" s="5">
        <v>12367</v>
      </c>
      <c r="I66" s="5" t="str">
        <f t="shared" ca="1" si="2"/>
        <v>Dakar Los Angeles</v>
      </c>
      <c r="J66" s="5">
        <v>17.5</v>
      </c>
      <c r="K66" s="5"/>
      <c r="L66" s="5"/>
    </row>
    <row r="67" spans="3:12" x14ac:dyDescent="0.35">
      <c r="C67" s="5" t="str">
        <f t="shared" ca="1" si="3"/>
        <v>Dakar Vide</v>
      </c>
      <c r="F67" s="100"/>
      <c r="G67" s="5" t="str">
        <f t="shared" ca="1" si="1"/>
        <v>Dakar Marseille</v>
      </c>
      <c r="H67" s="5">
        <v>4091</v>
      </c>
      <c r="I67" s="5" t="str">
        <f t="shared" ca="1" si="2"/>
        <v>Dakar Marseille</v>
      </c>
      <c r="J67" s="5">
        <v>17.5</v>
      </c>
      <c r="K67" s="5"/>
      <c r="L67" s="5"/>
    </row>
    <row r="68" spans="3:12" x14ac:dyDescent="0.35">
      <c r="C68" s="5" t="str">
        <f t="shared" ca="1" si="3"/>
        <v>Dakar Windhoek</v>
      </c>
      <c r="F68" s="100"/>
      <c r="G68" s="5" t="str">
        <f t="shared" ca="1" si="1"/>
        <v>Dakar New-York</v>
      </c>
      <c r="H68" s="5">
        <v>6184</v>
      </c>
      <c r="I68" s="5" t="str">
        <f t="shared" ca="1" si="2"/>
        <v>Dakar New-York</v>
      </c>
      <c r="J68" s="5">
        <v>17.5</v>
      </c>
      <c r="K68" s="5"/>
      <c r="L68" s="5"/>
    </row>
    <row r="69" spans="3:12" x14ac:dyDescent="0.35">
      <c r="C69" s="5" t="str">
        <f t="shared" ca="1" si="3"/>
        <v>Fort Cochin Abidjan</v>
      </c>
      <c r="F69" s="100"/>
      <c r="G69" s="5" t="str">
        <f t="shared" ca="1" si="1"/>
        <v>Dakar Shanghai</v>
      </c>
      <c r="H69" s="5">
        <v>19666</v>
      </c>
      <c r="I69" s="5" t="str">
        <f t="shared" ca="1" si="2"/>
        <v>Dakar Shanghai</v>
      </c>
      <c r="J69" s="5">
        <v>17.5</v>
      </c>
      <c r="K69" s="5"/>
      <c r="L69" s="5"/>
    </row>
    <row r="70" spans="3:12" x14ac:dyDescent="0.35">
      <c r="C70" s="5" t="str">
        <f t="shared" ca="1" si="3"/>
        <v>Fort Cochin Alger</v>
      </c>
      <c r="F70" s="100"/>
      <c r="G70" s="5" t="str">
        <f t="shared" ca="1" si="1"/>
        <v>Dakar Tanger</v>
      </c>
      <c r="H70" s="5">
        <v>2760</v>
      </c>
      <c r="I70" s="5" t="str">
        <f t="shared" ca="1" si="2"/>
        <v>Dakar Tanger</v>
      </c>
      <c r="J70" s="47">
        <v>22</v>
      </c>
      <c r="K70" s="5"/>
      <c r="L70" s="5"/>
    </row>
    <row r="71" spans="3:12" x14ac:dyDescent="0.35">
      <c r="C71" s="5" t="str">
        <f t="shared" ca="1" si="3"/>
        <v>Fort Cochin Anvers</v>
      </c>
      <c r="F71" s="100"/>
      <c r="G71" s="5" t="str">
        <f t="shared" ref="G71:G134" ca="1" si="4">C66</f>
        <v>Dakar Tunis</v>
      </c>
      <c r="H71" s="5">
        <v>4302</v>
      </c>
      <c r="I71" s="5" t="str">
        <f t="shared" ref="I71:I134" ca="1" si="5">G71</f>
        <v>Dakar Tunis</v>
      </c>
      <c r="J71" s="47">
        <v>22</v>
      </c>
      <c r="K71" s="5"/>
      <c r="L71" s="5"/>
    </row>
    <row r="72" spans="3:12" x14ac:dyDescent="0.35">
      <c r="C72" s="5" t="str">
        <f t="shared" ca="1" si="3"/>
        <v>Fort Cochin Dakar</v>
      </c>
      <c r="F72" s="100"/>
      <c r="G72" s="5" t="str">
        <f t="shared" ca="1" si="4"/>
        <v>Dakar Vide</v>
      </c>
      <c r="H72" s="5">
        <v>0</v>
      </c>
      <c r="I72" s="5" t="str">
        <f t="shared" ca="1" si="5"/>
        <v>Dakar Vide</v>
      </c>
      <c r="J72" s="5">
        <v>0</v>
      </c>
      <c r="K72" s="5"/>
      <c r="L72" s="5"/>
    </row>
    <row r="73" spans="3:12" x14ac:dyDescent="0.35">
      <c r="C73" s="5" t="str">
        <f t="shared" ref="C73:C136" ca="1" si="6">IF(ROW()&gt;(COUNTA($A:$A)*COUNTA($B:$B)),"",OFFSET($A$1,INT((ROW()-1)/17),)&amp;" "&amp;OFFSET($B$1,MOD(ROW()-1,COUNTA($B:$B)),))</f>
        <v>Fort Cochin Fort Cochin</v>
      </c>
      <c r="F73" s="100"/>
      <c r="G73" s="5" t="str">
        <f t="shared" ca="1" si="4"/>
        <v>Dakar Windhoek</v>
      </c>
      <c r="H73" s="5">
        <v>5485</v>
      </c>
      <c r="I73" s="5" t="str">
        <f t="shared" ca="1" si="5"/>
        <v>Dakar Windhoek</v>
      </c>
      <c r="J73" s="47">
        <v>22</v>
      </c>
      <c r="K73" s="5"/>
      <c r="L73" s="5"/>
    </row>
    <row r="74" spans="3:12" x14ac:dyDescent="0.35">
      <c r="C74" s="5" t="str">
        <f t="shared" ca="1" si="6"/>
        <v>Fort Cochin Hanoi</v>
      </c>
      <c r="F74" s="100"/>
      <c r="G74" s="5" t="str">
        <f t="shared" ca="1" si="4"/>
        <v>Fort Cochin Abidjan</v>
      </c>
      <c r="H74" s="5">
        <v>13600</v>
      </c>
      <c r="I74" s="5" t="str">
        <f t="shared" ca="1" si="5"/>
        <v>Fort Cochin Abidjan</v>
      </c>
      <c r="J74" s="5">
        <v>17.5</v>
      </c>
      <c r="K74" s="5"/>
      <c r="L74" s="5"/>
    </row>
    <row r="75" spans="3:12" x14ac:dyDescent="0.35">
      <c r="C75" s="5" t="str">
        <f t="shared" ca="1" si="6"/>
        <v>Fort Cochin Le Cap</v>
      </c>
      <c r="F75" s="100"/>
      <c r="G75" s="5" t="str">
        <f t="shared" ca="1" si="4"/>
        <v>Fort Cochin Alger</v>
      </c>
      <c r="H75" s="5">
        <v>8435</v>
      </c>
      <c r="I75" s="5" t="str">
        <f t="shared" ca="1" si="5"/>
        <v>Fort Cochin Alger</v>
      </c>
      <c r="J75" s="5">
        <v>17.5</v>
      </c>
      <c r="K75" s="5"/>
      <c r="L75" s="5"/>
    </row>
    <row r="76" spans="3:12" x14ac:dyDescent="0.35">
      <c r="C76" s="5" t="str">
        <f t="shared" ca="1" si="6"/>
        <v>Fort Cochin Le Havre</v>
      </c>
      <c r="F76" s="100"/>
      <c r="G76" s="5" t="str">
        <f t="shared" ca="1" si="4"/>
        <v>Fort Cochin Anvers</v>
      </c>
      <c r="H76" s="5">
        <v>11720</v>
      </c>
      <c r="I76" s="5" t="str">
        <f t="shared" ca="1" si="5"/>
        <v>Fort Cochin Anvers</v>
      </c>
      <c r="J76" s="5">
        <v>9</v>
      </c>
      <c r="K76" s="5"/>
      <c r="L76" s="5"/>
    </row>
    <row r="77" spans="3:12" x14ac:dyDescent="0.35">
      <c r="C77" s="5" t="str">
        <f t="shared" ca="1" si="6"/>
        <v>Fort Cochin Lomé</v>
      </c>
      <c r="F77" s="100"/>
      <c r="G77" s="5" t="str">
        <f t="shared" ca="1" si="4"/>
        <v>Fort Cochin Dakar</v>
      </c>
      <c r="H77" s="5">
        <v>12015</v>
      </c>
      <c r="I77" s="5" t="str">
        <f t="shared" ca="1" si="5"/>
        <v>Fort Cochin Dakar</v>
      </c>
      <c r="J77" s="5">
        <v>17.5</v>
      </c>
      <c r="K77" s="5"/>
      <c r="L77" s="5"/>
    </row>
    <row r="78" spans="3:12" x14ac:dyDescent="0.35">
      <c r="C78" s="5" t="str">
        <f t="shared" ca="1" si="6"/>
        <v>Fort Cochin Los Angeles</v>
      </c>
      <c r="F78" s="100"/>
      <c r="G78" s="5" t="str">
        <f t="shared" ca="1" si="4"/>
        <v>Fort Cochin Fort Cochin</v>
      </c>
      <c r="H78" s="5">
        <v>0</v>
      </c>
      <c r="I78" s="5" t="str">
        <f t="shared" ca="1" si="5"/>
        <v>Fort Cochin Fort Cochin</v>
      </c>
      <c r="J78" s="5">
        <v>0</v>
      </c>
      <c r="K78" s="5"/>
      <c r="L78" s="5"/>
    </row>
    <row r="79" spans="3:12" x14ac:dyDescent="0.35">
      <c r="C79" s="5" t="str">
        <f t="shared" ca="1" si="6"/>
        <v>Fort Cochin Marseille</v>
      </c>
      <c r="F79" s="100"/>
      <c r="G79" s="5" t="str">
        <f t="shared" ca="1" si="4"/>
        <v>Fort Cochin Hanoi</v>
      </c>
      <c r="H79" s="5">
        <v>7111</v>
      </c>
      <c r="I79" s="5" t="str">
        <f t="shared" ca="1" si="5"/>
        <v>Fort Cochin Hanoi</v>
      </c>
      <c r="J79" s="5">
        <v>12.1</v>
      </c>
      <c r="K79" s="5"/>
      <c r="L79" s="5"/>
    </row>
    <row r="80" spans="3:12" x14ac:dyDescent="0.35">
      <c r="C80" s="5" t="str">
        <f t="shared" ca="1" si="6"/>
        <v>Fort Cochin New-York</v>
      </c>
      <c r="F80" s="100"/>
      <c r="G80" s="5" t="str">
        <f t="shared" ca="1" si="4"/>
        <v>Fort Cochin Le Cap</v>
      </c>
      <c r="H80" s="5">
        <v>8570</v>
      </c>
      <c r="I80" s="5" t="str">
        <f t="shared" ca="1" si="5"/>
        <v>Fort Cochin Le Cap</v>
      </c>
      <c r="J80" s="5">
        <v>17.5</v>
      </c>
      <c r="K80" s="5"/>
      <c r="L80" s="5"/>
    </row>
    <row r="81" spans="3:12" x14ac:dyDescent="0.35">
      <c r="C81" s="5" t="str">
        <f t="shared" ca="1" si="6"/>
        <v>Fort Cochin Shanghai</v>
      </c>
      <c r="F81" s="100"/>
      <c r="G81" s="5" t="str">
        <f t="shared" ca="1" si="4"/>
        <v>Fort Cochin Le Havre</v>
      </c>
      <c r="H81" s="5">
        <v>11376</v>
      </c>
      <c r="I81" s="5" t="str">
        <f t="shared" ca="1" si="5"/>
        <v>Fort Cochin Le Havre</v>
      </c>
      <c r="J81" s="5">
        <v>9</v>
      </c>
      <c r="K81" s="5"/>
      <c r="L81" s="5"/>
    </row>
    <row r="82" spans="3:12" x14ac:dyDescent="0.35">
      <c r="C82" s="5" t="str">
        <f t="shared" ca="1" si="6"/>
        <v>Fort Cochin Tanger</v>
      </c>
      <c r="F82" s="100"/>
      <c r="G82" s="5" t="str">
        <f t="shared" ca="1" si="4"/>
        <v>Fort Cochin Lomé</v>
      </c>
      <c r="H82" s="5">
        <v>13548</v>
      </c>
      <c r="I82" s="5" t="str">
        <f t="shared" ca="1" si="5"/>
        <v>Fort Cochin Lomé</v>
      </c>
      <c r="J82" s="5">
        <v>17.5</v>
      </c>
      <c r="K82" s="5"/>
      <c r="L82" s="5"/>
    </row>
    <row r="83" spans="3:12" x14ac:dyDescent="0.35">
      <c r="C83" s="5" t="str">
        <f t="shared" ca="1" si="6"/>
        <v>Fort Cochin Tunis</v>
      </c>
      <c r="F83" s="100"/>
      <c r="G83" s="5" t="str">
        <f t="shared" ca="1" si="4"/>
        <v>Fort Cochin Los Angeles</v>
      </c>
      <c r="H83" s="5">
        <v>18700</v>
      </c>
      <c r="I83" s="5" t="str">
        <f t="shared" ca="1" si="5"/>
        <v>Fort Cochin Los Angeles</v>
      </c>
      <c r="J83" s="5">
        <v>9</v>
      </c>
      <c r="K83" s="5"/>
      <c r="L83" s="5"/>
    </row>
    <row r="84" spans="3:12" x14ac:dyDescent="0.35">
      <c r="C84" s="5" t="str">
        <f t="shared" ca="1" si="6"/>
        <v>Fort Cochin Vide</v>
      </c>
      <c r="F84" s="100"/>
      <c r="G84" s="5" t="str">
        <f t="shared" ca="1" si="4"/>
        <v>Fort Cochin Marseille</v>
      </c>
      <c r="H84" s="5">
        <v>8460</v>
      </c>
      <c r="I84" s="5" t="str">
        <f t="shared" ca="1" si="5"/>
        <v>Fort Cochin Marseille</v>
      </c>
      <c r="J84" s="5">
        <v>9</v>
      </c>
      <c r="K84" s="5"/>
      <c r="L84" s="5"/>
    </row>
    <row r="85" spans="3:12" x14ac:dyDescent="0.35">
      <c r="C85" s="5" t="str">
        <f t="shared" ca="1" si="6"/>
        <v>Fort Cochin Windhoek</v>
      </c>
      <c r="F85" s="100"/>
      <c r="G85" s="5" t="str">
        <f t="shared" ca="1" si="4"/>
        <v>Fort Cochin New-York</v>
      </c>
      <c r="H85" s="5">
        <v>15112</v>
      </c>
      <c r="I85" s="5" t="str">
        <f t="shared" ca="1" si="5"/>
        <v>Fort Cochin New-York</v>
      </c>
      <c r="J85" s="5">
        <v>9</v>
      </c>
      <c r="K85" s="5"/>
      <c r="L85" s="5"/>
    </row>
    <row r="86" spans="3:12" x14ac:dyDescent="0.35">
      <c r="C86" s="5" t="str">
        <f t="shared" ca="1" si="6"/>
        <v>Hanoi Abidjan</v>
      </c>
      <c r="F86" s="100"/>
      <c r="G86" s="5" t="str">
        <f t="shared" ca="1" si="4"/>
        <v>Fort Cochin Shanghai</v>
      </c>
      <c r="H86" s="5">
        <v>8516</v>
      </c>
      <c r="I86" s="5" t="str">
        <f t="shared" ca="1" si="5"/>
        <v>Fort Cochin Shanghai</v>
      </c>
      <c r="J86" s="5">
        <v>17.5</v>
      </c>
      <c r="K86" s="5"/>
      <c r="L86" s="5"/>
    </row>
    <row r="87" spans="3:12" x14ac:dyDescent="0.35">
      <c r="C87" s="5" t="str">
        <f t="shared" ca="1" si="6"/>
        <v>Hanoi Alger</v>
      </c>
      <c r="F87" s="100"/>
      <c r="G87" s="5" t="str">
        <f t="shared" ca="1" si="4"/>
        <v>Fort Cochin Tanger</v>
      </c>
      <c r="H87" s="5">
        <v>9268</v>
      </c>
      <c r="I87" s="5" t="str">
        <f t="shared" ca="1" si="5"/>
        <v>Fort Cochin Tanger</v>
      </c>
      <c r="J87" s="5">
        <v>17.5</v>
      </c>
      <c r="K87" s="5"/>
      <c r="L87" s="5"/>
    </row>
    <row r="88" spans="3:12" x14ac:dyDescent="0.35">
      <c r="C88" s="5" t="str">
        <f t="shared" ca="1" si="6"/>
        <v>Hanoi Anvers</v>
      </c>
      <c r="F88" s="100"/>
      <c r="G88" s="5" t="str">
        <f t="shared" ca="1" si="4"/>
        <v>Fort Cochin Tunis</v>
      </c>
      <c r="H88" s="5">
        <v>7805</v>
      </c>
      <c r="I88" s="5" t="str">
        <f t="shared" ca="1" si="5"/>
        <v>Fort Cochin Tunis</v>
      </c>
      <c r="J88" s="5">
        <v>17.5</v>
      </c>
      <c r="K88" s="5"/>
      <c r="L88" s="5"/>
    </row>
    <row r="89" spans="3:12" x14ac:dyDescent="0.35">
      <c r="C89" s="5" t="str">
        <f t="shared" ca="1" si="6"/>
        <v>Hanoi Dakar</v>
      </c>
      <c r="F89" s="100"/>
      <c r="G89" s="5" t="str">
        <f t="shared" ca="1" si="4"/>
        <v>Fort Cochin Vide</v>
      </c>
      <c r="H89" s="5">
        <v>0</v>
      </c>
      <c r="I89" s="5" t="str">
        <f t="shared" ca="1" si="5"/>
        <v>Fort Cochin Vide</v>
      </c>
      <c r="J89" s="5">
        <v>0</v>
      </c>
      <c r="K89" s="5"/>
      <c r="L89" s="5"/>
    </row>
    <row r="90" spans="3:12" x14ac:dyDescent="0.35">
      <c r="C90" s="5" t="str">
        <f t="shared" ca="1" si="6"/>
        <v>Hanoi Fort Cochin</v>
      </c>
      <c r="F90" s="100"/>
      <c r="G90" s="5" t="str">
        <f t="shared" ca="1" si="4"/>
        <v>Fort Cochin Windhoek</v>
      </c>
      <c r="H90" s="5">
        <v>9888</v>
      </c>
      <c r="I90" s="5" t="str">
        <f t="shared" ca="1" si="5"/>
        <v>Fort Cochin Windhoek</v>
      </c>
      <c r="J90" s="5">
        <v>17.5</v>
      </c>
      <c r="K90" s="5"/>
      <c r="L90" s="5"/>
    </row>
    <row r="91" spans="3:12" x14ac:dyDescent="0.35">
      <c r="C91" s="5" t="str">
        <f t="shared" ca="1" si="6"/>
        <v>Hanoi Hanoi</v>
      </c>
      <c r="F91" s="100"/>
      <c r="G91" s="5" t="str">
        <f t="shared" ca="1" si="4"/>
        <v>Hanoi Abidjan</v>
      </c>
      <c r="H91" s="5">
        <v>17772</v>
      </c>
      <c r="I91" s="5" t="str">
        <f t="shared" ca="1" si="5"/>
        <v>Hanoi Abidjan</v>
      </c>
      <c r="J91" s="5">
        <v>17.5</v>
      </c>
      <c r="K91" s="5"/>
      <c r="L91" s="5"/>
    </row>
    <row r="92" spans="3:12" x14ac:dyDescent="0.35">
      <c r="C92" s="5" t="str">
        <f t="shared" ca="1" si="6"/>
        <v>Hanoi Le Cap</v>
      </c>
      <c r="F92" s="100"/>
      <c r="G92" s="5" t="str">
        <f t="shared" ca="1" si="4"/>
        <v>Hanoi Alger</v>
      </c>
      <c r="H92" s="5">
        <v>14680</v>
      </c>
      <c r="I92" s="5" t="str">
        <f t="shared" ca="1" si="5"/>
        <v>Hanoi Alger</v>
      </c>
      <c r="J92" s="5">
        <v>17.5</v>
      </c>
      <c r="K92" s="5"/>
      <c r="L92" s="5"/>
    </row>
    <row r="93" spans="3:12" x14ac:dyDescent="0.35">
      <c r="C93" s="5" t="str">
        <f t="shared" ca="1" si="6"/>
        <v>Hanoi Le Havre</v>
      </c>
      <c r="F93" s="100"/>
      <c r="G93" s="5" t="str">
        <f t="shared" ca="1" si="4"/>
        <v>Hanoi Anvers</v>
      </c>
      <c r="H93" s="5">
        <v>17966</v>
      </c>
      <c r="I93" s="5" t="str">
        <f t="shared" ca="1" si="5"/>
        <v>Hanoi Anvers</v>
      </c>
      <c r="J93" s="5">
        <v>9</v>
      </c>
      <c r="K93" s="5"/>
      <c r="L93" s="5"/>
    </row>
    <row r="94" spans="3:12" x14ac:dyDescent="0.35">
      <c r="C94" s="5" t="str">
        <f t="shared" ca="1" si="6"/>
        <v>Hanoi Lomé</v>
      </c>
      <c r="F94" s="100"/>
      <c r="G94" s="5" t="str">
        <f t="shared" ca="1" si="4"/>
        <v>Hanoi Dakar</v>
      </c>
      <c r="H94" s="5">
        <v>18260</v>
      </c>
      <c r="I94" s="5" t="str">
        <f t="shared" ca="1" si="5"/>
        <v>Hanoi Dakar</v>
      </c>
      <c r="J94" s="5">
        <v>17.5</v>
      </c>
      <c r="K94" s="5"/>
      <c r="L94" s="5"/>
    </row>
    <row r="95" spans="3:12" x14ac:dyDescent="0.35">
      <c r="C95" s="5" t="str">
        <f t="shared" ca="1" si="6"/>
        <v>Hanoi Los Angeles</v>
      </c>
      <c r="F95" s="100"/>
      <c r="G95" s="5" t="str">
        <f t="shared" ca="1" si="4"/>
        <v>Hanoi Fort Cochin</v>
      </c>
      <c r="H95" s="5">
        <v>7111</v>
      </c>
      <c r="I95" s="5" t="str">
        <f t="shared" ca="1" si="5"/>
        <v>Hanoi Fort Cochin</v>
      </c>
      <c r="J95" s="5">
        <v>12.1</v>
      </c>
      <c r="K95" s="5"/>
      <c r="L95" s="5"/>
    </row>
    <row r="96" spans="3:12" x14ac:dyDescent="0.35">
      <c r="C96" s="5" t="str">
        <f t="shared" ca="1" si="6"/>
        <v>Hanoi Marseille</v>
      </c>
      <c r="F96" s="100"/>
      <c r="G96" s="5" t="str">
        <f t="shared" ca="1" si="4"/>
        <v>Hanoi Hanoi</v>
      </c>
      <c r="H96" s="5">
        <v>0</v>
      </c>
      <c r="I96" s="5" t="str">
        <f t="shared" ca="1" si="5"/>
        <v>Hanoi Hanoi</v>
      </c>
      <c r="J96" s="5">
        <v>0</v>
      </c>
      <c r="K96" s="5"/>
      <c r="L96" s="5"/>
    </row>
    <row r="97" spans="3:12" x14ac:dyDescent="0.35">
      <c r="C97" s="5" t="str">
        <f t="shared" ca="1" si="6"/>
        <v>Hanoi New-York</v>
      </c>
      <c r="F97" s="100"/>
      <c r="G97" s="5" t="str">
        <f t="shared" ca="1" si="4"/>
        <v>Hanoi Le Cap</v>
      </c>
      <c r="H97" s="5">
        <v>12740</v>
      </c>
      <c r="I97" s="5" t="str">
        <f t="shared" ca="1" si="5"/>
        <v>Hanoi Le Cap</v>
      </c>
      <c r="J97" s="5">
        <v>17.5</v>
      </c>
      <c r="K97" s="5"/>
      <c r="L97" s="5"/>
    </row>
    <row r="98" spans="3:12" x14ac:dyDescent="0.35">
      <c r="C98" s="5" t="str">
        <f t="shared" ca="1" si="6"/>
        <v>Hanoi Shanghai</v>
      </c>
      <c r="F98" s="100"/>
      <c r="G98" s="5" t="str">
        <f t="shared" ca="1" si="4"/>
        <v>Hanoi Le Havre</v>
      </c>
      <c r="H98" s="5">
        <v>17621</v>
      </c>
      <c r="I98" s="5" t="str">
        <f t="shared" ca="1" si="5"/>
        <v>Hanoi Le Havre</v>
      </c>
      <c r="J98" s="5">
        <v>9</v>
      </c>
      <c r="K98" s="5"/>
      <c r="L98" s="5"/>
    </row>
    <row r="99" spans="3:12" x14ac:dyDescent="0.35">
      <c r="C99" s="5" t="str">
        <f t="shared" ca="1" si="6"/>
        <v>Hanoi Tanger</v>
      </c>
      <c r="F99" s="100"/>
      <c r="G99" s="5" t="str">
        <f t="shared" ca="1" si="4"/>
        <v>Hanoi Lomé</v>
      </c>
      <c r="H99" s="5">
        <v>17718</v>
      </c>
      <c r="I99" s="5" t="str">
        <f t="shared" ca="1" si="5"/>
        <v>Hanoi Lomé</v>
      </c>
      <c r="J99" s="5">
        <v>17.5</v>
      </c>
      <c r="K99" s="5"/>
      <c r="L99" s="5"/>
    </row>
    <row r="100" spans="3:12" x14ac:dyDescent="0.35">
      <c r="C100" s="5" t="str">
        <f t="shared" ca="1" si="6"/>
        <v>Hanoi Tunis</v>
      </c>
      <c r="F100" s="100"/>
      <c r="G100" s="5" t="str">
        <f t="shared" ca="1" si="4"/>
        <v>Hanoi Los Angeles</v>
      </c>
      <c r="H100" s="5">
        <v>12675</v>
      </c>
      <c r="I100" s="5" t="str">
        <f t="shared" ca="1" si="5"/>
        <v>Hanoi Los Angeles</v>
      </c>
      <c r="J100" s="5">
        <v>9</v>
      </c>
      <c r="K100" s="5"/>
      <c r="L100" s="5"/>
    </row>
    <row r="101" spans="3:12" x14ac:dyDescent="0.35">
      <c r="C101" s="5" t="str">
        <f t="shared" ca="1" si="6"/>
        <v>Hanoi Vide</v>
      </c>
      <c r="F101" s="100"/>
      <c r="G101" s="5" t="str">
        <f t="shared" ca="1" si="4"/>
        <v>Hanoi Marseille</v>
      </c>
      <c r="H101" s="5">
        <v>14705</v>
      </c>
      <c r="I101" s="5" t="str">
        <f t="shared" ca="1" si="5"/>
        <v>Hanoi Marseille</v>
      </c>
      <c r="J101" s="5">
        <v>9</v>
      </c>
      <c r="K101" s="5"/>
      <c r="L101" s="5"/>
    </row>
    <row r="102" spans="3:12" x14ac:dyDescent="0.35">
      <c r="C102" s="5" t="str">
        <f t="shared" ca="1" si="6"/>
        <v>Hanoi Windhoek</v>
      </c>
      <c r="F102" s="100"/>
      <c r="G102" s="5" t="str">
        <f t="shared" ca="1" si="4"/>
        <v>Hanoi New-York</v>
      </c>
      <c r="H102" s="5">
        <v>21358</v>
      </c>
      <c r="I102" s="5" t="str">
        <f t="shared" ca="1" si="5"/>
        <v>Hanoi New-York</v>
      </c>
      <c r="J102" s="5">
        <v>9</v>
      </c>
      <c r="K102" s="5"/>
      <c r="L102" s="5"/>
    </row>
    <row r="103" spans="3:12" x14ac:dyDescent="0.35">
      <c r="C103" s="5" t="str">
        <f t="shared" ca="1" si="6"/>
        <v>Le Cap Abidjan</v>
      </c>
      <c r="F103" s="100"/>
      <c r="G103" s="5" t="str">
        <f t="shared" ca="1" si="4"/>
        <v>Hanoi Shanghai</v>
      </c>
      <c r="H103" s="5">
        <v>2494</v>
      </c>
      <c r="I103" s="5" t="str">
        <f t="shared" ca="1" si="5"/>
        <v>Hanoi Shanghai</v>
      </c>
      <c r="J103" s="5">
        <v>12.1</v>
      </c>
      <c r="K103" s="5"/>
      <c r="L103" s="5"/>
    </row>
    <row r="104" spans="3:12" x14ac:dyDescent="0.35">
      <c r="C104" s="5" t="str">
        <f t="shared" ca="1" si="6"/>
        <v>Le Cap Alger</v>
      </c>
      <c r="F104" s="100"/>
      <c r="G104" s="5" t="str">
        <f t="shared" ca="1" si="4"/>
        <v>Hanoi Tanger</v>
      </c>
      <c r="H104" s="5">
        <v>15513</v>
      </c>
      <c r="I104" s="5" t="str">
        <f t="shared" ca="1" si="5"/>
        <v>Hanoi Tanger</v>
      </c>
      <c r="J104" s="5">
        <v>17.5</v>
      </c>
      <c r="K104" s="5"/>
      <c r="L104" s="5"/>
    </row>
    <row r="105" spans="3:12" x14ac:dyDescent="0.35">
      <c r="C105" s="5" t="str">
        <f t="shared" ca="1" si="6"/>
        <v>Le Cap Anvers</v>
      </c>
      <c r="F105" s="100"/>
      <c r="G105" s="5" t="str">
        <f t="shared" ca="1" si="4"/>
        <v>Hanoi Tunis</v>
      </c>
      <c r="H105" s="5">
        <v>14051</v>
      </c>
      <c r="I105" s="5" t="str">
        <f t="shared" ca="1" si="5"/>
        <v>Hanoi Tunis</v>
      </c>
      <c r="J105" s="5">
        <v>17.5</v>
      </c>
      <c r="K105" s="5"/>
      <c r="L105" s="5"/>
    </row>
    <row r="106" spans="3:12" x14ac:dyDescent="0.35">
      <c r="C106" s="5" t="str">
        <f t="shared" ca="1" si="6"/>
        <v>Le Cap Dakar</v>
      </c>
      <c r="F106" s="100"/>
      <c r="G106" s="5" t="str">
        <f t="shared" ca="1" si="4"/>
        <v>Hanoi Vide</v>
      </c>
      <c r="H106" s="5">
        <v>0</v>
      </c>
      <c r="I106" s="5" t="str">
        <f t="shared" ca="1" si="5"/>
        <v>Hanoi Vide</v>
      </c>
      <c r="J106" s="5">
        <v>0</v>
      </c>
      <c r="K106" s="5"/>
      <c r="L106" s="5"/>
    </row>
    <row r="107" spans="3:12" x14ac:dyDescent="0.35">
      <c r="C107" s="5" t="str">
        <f t="shared" ca="1" si="6"/>
        <v>Le Cap Fort Cochin</v>
      </c>
      <c r="F107" s="100"/>
      <c r="G107" s="5" t="str">
        <f t="shared" ca="1" si="4"/>
        <v>Hanoi Windhoek</v>
      </c>
      <c r="H107" s="5">
        <v>14058</v>
      </c>
      <c r="I107" s="5" t="str">
        <f t="shared" ca="1" si="5"/>
        <v>Hanoi Windhoek</v>
      </c>
      <c r="J107" s="5">
        <v>17.5</v>
      </c>
      <c r="K107" s="5"/>
      <c r="L107" s="5"/>
    </row>
    <row r="108" spans="3:12" x14ac:dyDescent="0.35">
      <c r="C108" s="5" t="str">
        <f t="shared" ca="1" si="6"/>
        <v>Le Cap Hanoi</v>
      </c>
      <c r="F108" s="100"/>
      <c r="G108" s="5" t="str">
        <f t="shared" ca="1" si="4"/>
        <v>Le Cap Abidjan</v>
      </c>
      <c r="H108" s="5">
        <v>5095</v>
      </c>
      <c r="I108" s="5" t="str">
        <f t="shared" ca="1" si="5"/>
        <v>Le Cap Abidjan</v>
      </c>
      <c r="J108" s="47">
        <v>22</v>
      </c>
      <c r="K108" s="5"/>
      <c r="L108" s="5"/>
    </row>
    <row r="109" spans="3:12" x14ac:dyDescent="0.35">
      <c r="C109" s="5" t="str">
        <f t="shared" ca="1" si="6"/>
        <v>Le Cap Le Cap</v>
      </c>
      <c r="F109" s="100"/>
      <c r="G109" s="5" t="str">
        <f t="shared" ca="1" si="4"/>
        <v>Le Cap Alger</v>
      </c>
      <c r="H109" s="5">
        <v>10231</v>
      </c>
      <c r="I109" s="5" t="str">
        <f t="shared" ca="1" si="5"/>
        <v>Le Cap Alger</v>
      </c>
      <c r="J109" s="47">
        <v>22</v>
      </c>
      <c r="K109" s="5"/>
      <c r="L109" s="5"/>
    </row>
    <row r="110" spans="3:12" x14ac:dyDescent="0.35">
      <c r="C110" s="5" t="str">
        <f t="shared" ca="1" si="6"/>
        <v>Le Cap Le Havre</v>
      </c>
      <c r="F110" s="100"/>
      <c r="G110" s="5" t="str">
        <f t="shared" ca="1" si="4"/>
        <v>Le Cap Anvers</v>
      </c>
      <c r="H110" s="5">
        <v>11420</v>
      </c>
      <c r="I110" s="5" t="str">
        <f t="shared" ca="1" si="5"/>
        <v>Le Cap Anvers</v>
      </c>
      <c r="J110" s="5">
        <v>17.5</v>
      </c>
      <c r="K110" s="5"/>
      <c r="L110" s="5"/>
    </row>
    <row r="111" spans="3:12" x14ac:dyDescent="0.35">
      <c r="C111" s="5" t="str">
        <f t="shared" ca="1" si="6"/>
        <v>Le Cap Lomé</v>
      </c>
      <c r="F111" s="100"/>
      <c r="G111" s="5" t="str">
        <f t="shared" ca="1" si="4"/>
        <v>Le Cap Dakar</v>
      </c>
      <c r="H111" s="5">
        <v>6661</v>
      </c>
      <c r="I111" s="5" t="str">
        <f t="shared" ca="1" si="5"/>
        <v>Le Cap Dakar</v>
      </c>
      <c r="J111" s="47">
        <v>22</v>
      </c>
      <c r="K111" s="5"/>
      <c r="L111" s="5"/>
    </row>
    <row r="112" spans="3:12" x14ac:dyDescent="0.35">
      <c r="C112" s="5" t="str">
        <f t="shared" ca="1" si="6"/>
        <v>Le Cap Los Angeles</v>
      </c>
      <c r="F112" s="100"/>
      <c r="G112" s="5" t="str">
        <f t="shared" ca="1" si="4"/>
        <v>Le Cap Fort Cochin</v>
      </c>
      <c r="H112" s="5">
        <v>8570</v>
      </c>
      <c r="I112" s="5" t="str">
        <f t="shared" ca="1" si="5"/>
        <v>Le Cap Fort Cochin</v>
      </c>
      <c r="J112" s="5">
        <v>17.5</v>
      </c>
      <c r="K112" s="5"/>
      <c r="L112" s="5"/>
    </row>
    <row r="113" spans="3:12" x14ac:dyDescent="0.35">
      <c r="C113" s="5" t="str">
        <f t="shared" ca="1" si="6"/>
        <v>Le Cap Marseille</v>
      </c>
      <c r="F113" s="100"/>
      <c r="G113" s="5" t="str">
        <f t="shared" ca="1" si="4"/>
        <v>Le Cap Hanoi</v>
      </c>
      <c r="H113" s="5">
        <v>12740</v>
      </c>
      <c r="I113" s="5" t="str">
        <f t="shared" ca="1" si="5"/>
        <v>Le Cap Hanoi</v>
      </c>
      <c r="J113" s="5">
        <v>17.5</v>
      </c>
      <c r="K113" s="5"/>
      <c r="L113" s="5"/>
    </row>
    <row r="114" spans="3:12" x14ac:dyDescent="0.35">
      <c r="C114" s="5" t="str">
        <f t="shared" ca="1" si="6"/>
        <v>Le Cap New-York</v>
      </c>
      <c r="F114" s="100"/>
      <c r="G114" s="5" t="str">
        <f t="shared" ca="1" si="4"/>
        <v>Le Cap Le Cap</v>
      </c>
      <c r="H114" s="5">
        <v>0</v>
      </c>
      <c r="I114" s="5" t="str">
        <f t="shared" ca="1" si="5"/>
        <v>Le Cap Le Cap</v>
      </c>
      <c r="J114" s="5">
        <v>0</v>
      </c>
      <c r="K114" s="5"/>
      <c r="L114" s="5"/>
    </row>
    <row r="115" spans="3:12" x14ac:dyDescent="0.35">
      <c r="C115" s="5" t="str">
        <f t="shared" ca="1" si="6"/>
        <v>Le Cap Shanghai</v>
      </c>
      <c r="F115" s="100"/>
      <c r="G115" s="5" t="str">
        <f t="shared" ca="1" si="4"/>
        <v>Le Cap Le Havre</v>
      </c>
      <c r="H115" s="5">
        <v>11076</v>
      </c>
      <c r="I115" s="5" t="str">
        <f t="shared" ca="1" si="5"/>
        <v>Le Cap Le Havre</v>
      </c>
      <c r="J115" s="5">
        <v>17.5</v>
      </c>
      <c r="K115" s="5"/>
      <c r="L115" s="5"/>
    </row>
    <row r="116" spans="3:12" x14ac:dyDescent="0.35">
      <c r="C116" s="5" t="str">
        <f t="shared" ca="1" si="6"/>
        <v>Le Cap Tanger</v>
      </c>
      <c r="F116" s="100"/>
      <c r="G116" s="5" t="str">
        <f t="shared" ca="1" si="4"/>
        <v>Le Cap Lomé</v>
      </c>
      <c r="H116" s="5">
        <v>5042</v>
      </c>
      <c r="I116" s="5" t="str">
        <f t="shared" ca="1" si="5"/>
        <v>Le Cap Lomé</v>
      </c>
      <c r="J116" s="47">
        <v>22</v>
      </c>
      <c r="K116" s="5"/>
      <c r="L116" s="5"/>
    </row>
    <row r="117" spans="3:12" x14ac:dyDescent="0.35">
      <c r="C117" s="5" t="str">
        <f t="shared" ca="1" si="6"/>
        <v>Le Cap Tunis</v>
      </c>
      <c r="F117" s="100"/>
      <c r="G117" s="5" t="str">
        <f t="shared" ca="1" si="4"/>
        <v>Le Cap Los Angeles</v>
      </c>
      <c r="H117" s="5">
        <v>17476</v>
      </c>
      <c r="I117" s="5" t="str">
        <f t="shared" ca="1" si="5"/>
        <v>Le Cap Los Angeles</v>
      </c>
      <c r="J117" s="5">
        <v>17.5</v>
      </c>
      <c r="K117" s="5"/>
      <c r="L117" s="5"/>
    </row>
    <row r="118" spans="3:12" x14ac:dyDescent="0.35">
      <c r="C118" s="5" t="str">
        <f t="shared" ca="1" si="6"/>
        <v>Le Cap Vide</v>
      </c>
      <c r="F118" s="100"/>
      <c r="G118" s="5" t="str">
        <f t="shared" ca="1" si="4"/>
        <v>Le Cap Marseille</v>
      </c>
      <c r="H118" s="5">
        <v>10726</v>
      </c>
      <c r="I118" s="5" t="str">
        <f t="shared" ca="1" si="5"/>
        <v>Le Cap Marseille</v>
      </c>
      <c r="J118" s="5">
        <v>17.5</v>
      </c>
      <c r="K118" s="5"/>
      <c r="L118" s="5"/>
    </row>
    <row r="119" spans="3:12" x14ac:dyDescent="0.35">
      <c r="C119" s="5" t="str">
        <f t="shared" ca="1" si="6"/>
        <v>Le Cap Windhoek</v>
      </c>
      <c r="F119" s="100"/>
      <c r="G119" s="5" t="str">
        <f t="shared" ca="1" si="4"/>
        <v>Le Cap New-York</v>
      </c>
      <c r="H119" s="5">
        <v>12670</v>
      </c>
      <c r="I119" s="5" t="str">
        <f t="shared" ca="1" si="5"/>
        <v>Le Cap New-York</v>
      </c>
      <c r="J119" s="5"/>
      <c r="K119" s="5"/>
      <c r="L119" s="5"/>
    </row>
    <row r="120" spans="3:12" x14ac:dyDescent="0.35">
      <c r="C120" s="5" t="str">
        <f t="shared" ca="1" si="6"/>
        <v>Le Havre Abidjan</v>
      </c>
      <c r="F120" s="100"/>
      <c r="G120" s="5" t="str">
        <f t="shared" ca="1" si="4"/>
        <v>Le Cap Shanghai</v>
      </c>
      <c r="H120" s="5">
        <v>14120</v>
      </c>
      <c r="I120" s="5" t="str">
        <f t="shared" ca="1" si="5"/>
        <v>Le Cap Shanghai</v>
      </c>
      <c r="J120" s="5">
        <v>17.5</v>
      </c>
      <c r="K120" s="5"/>
      <c r="L120" s="5"/>
    </row>
    <row r="121" spans="3:12" x14ac:dyDescent="0.35">
      <c r="C121" s="5" t="str">
        <f t="shared" ca="1" si="6"/>
        <v>Le Havre Alger</v>
      </c>
      <c r="F121" s="100"/>
      <c r="G121" s="5" t="str">
        <f t="shared" ca="1" si="4"/>
        <v>Le Cap Tanger</v>
      </c>
      <c r="H121" s="5">
        <v>9395</v>
      </c>
      <c r="I121" s="5" t="str">
        <f t="shared" ca="1" si="5"/>
        <v>Le Cap Tanger</v>
      </c>
      <c r="J121" s="47">
        <v>22</v>
      </c>
      <c r="K121" s="5"/>
      <c r="L121" s="5"/>
    </row>
    <row r="122" spans="3:12" x14ac:dyDescent="0.35">
      <c r="C122" s="5" t="str">
        <f t="shared" ca="1" si="6"/>
        <v>Le Havre Anvers</v>
      </c>
      <c r="F122" s="100"/>
      <c r="G122" s="5" t="str">
        <f t="shared" ca="1" si="4"/>
        <v>Le Cap Tunis</v>
      </c>
      <c r="H122" s="5">
        <v>10937</v>
      </c>
      <c r="I122" s="5" t="str">
        <f t="shared" ca="1" si="5"/>
        <v>Le Cap Tunis</v>
      </c>
      <c r="J122" s="47">
        <v>22</v>
      </c>
      <c r="K122" s="5"/>
      <c r="L122" s="5"/>
    </row>
    <row r="123" spans="3:12" x14ac:dyDescent="0.35">
      <c r="C123" s="5" t="str">
        <f t="shared" ca="1" si="6"/>
        <v>Le Havre Dakar</v>
      </c>
      <c r="F123" s="100"/>
      <c r="G123" s="5" t="str">
        <f t="shared" ca="1" si="4"/>
        <v>Le Cap Vide</v>
      </c>
      <c r="H123" s="5">
        <v>0</v>
      </c>
      <c r="I123" s="5" t="str">
        <f t="shared" ca="1" si="5"/>
        <v>Le Cap Vide</v>
      </c>
      <c r="J123" s="5">
        <v>0</v>
      </c>
      <c r="K123" s="5"/>
      <c r="L123" s="5"/>
    </row>
    <row r="124" spans="3:12" x14ac:dyDescent="0.35">
      <c r="C124" s="5" t="str">
        <f t="shared" ca="1" si="6"/>
        <v>Le Havre Fort Cochin</v>
      </c>
      <c r="F124" s="100"/>
      <c r="G124" s="5" t="str">
        <f t="shared" ca="1" si="4"/>
        <v>Le Cap Windhoek</v>
      </c>
      <c r="H124" s="5">
        <v>1382</v>
      </c>
      <c r="I124" s="5" t="str">
        <f t="shared" ca="1" si="5"/>
        <v>Le Cap Windhoek</v>
      </c>
      <c r="J124" s="47">
        <v>22</v>
      </c>
      <c r="K124" s="5"/>
      <c r="L124" s="5"/>
    </row>
    <row r="125" spans="3:12" x14ac:dyDescent="0.35">
      <c r="C125" s="5" t="str">
        <f t="shared" ca="1" si="6"/>
        <v>Le Havre Hanoi</v>
      </c>
      <c r="F125" s="100"/>
      <c r="G125" s="5" t="str">
        <f t="shared" ca="1" si="4"/>
        <v>Le Havre Abidjan</v>
      </c>
      <c r="H125" s="5">
        <v>6541</v>
      </c>
      <c r="I125" s="5" t="str">
        <f t="shared" ca="1" si="5"/>
        <v>Le Havre Abidjan</v>
      </c>
      <c r="J125" s="5">
        <v>17.5</v>
      </c>
      <c r="K125" s="5"/>
      <c r="L125" s="5"/>
    </row>
    <row r="126" spans="3:12" x14ac:dyDescent="0.35">
      <c r="C126" s="5" t="str">
        <f t="shared" ca="1" si="6"/>
        <v>Le Havre Le Cap</v>
      </c>
      <c r="F126" s="100"/>
      <c r="G126" s="5" t="str">
        <f t="shared" ca="1" si="4"/>
        <v>Le Havre Alger</v>
      </c>
      <c r="H126" s="5">
        <v>2957</v>
      </c>
      <c r="I126" s="5" t="str">
        <f t="shared" ca="1" si="5"/>
        <v>Le Havre Alger</v>
      </c>
      <c r="J126" s="5">
        <v>17.5</v>
      </c>
      <c r="K126" s="5"/>
      <c r="L126" s="5"/>
    </row>
    <row r="127" spans="3:12" x14ac:dyDescent="0.35">
      <c r="C127" s="5" t="str">
        <f t="shared" ca="1" si="6"/>
        <v>Le Havre Le Havre</v>
      </c>
      <c r="F127" s="100"/>
      <c r="G127" s="5" t="str">
        <f t="shared" ca="1" si="4"/>
        <v>Le Havre Anvers</v>
      </c>
      <c r="H127" s="5">
        <v>437</v>
      </c>
      <c r="I127" s="5" t="str">
        <f t="shared" ca="1" si="5"/>
        <v>Le Havre Anvers</v>
      </c>
      <c r="J127" s="5">
        <v>12.1</v>
      </c>
      <c r="K127" s="5"/>
      <c r="L127" s="5"/>
    </row>
    <row r="128" spans="3:12" x14ac:dyDescent="0.35">
      <c r="C128" s="5" t="str">
        <f t="shared" ca="1" si="6"/>
        <v>Le Havre Lomé</v>
      </c>
      <c r="F128" s="100"/>
      <c r="G128" s="5" t="str">
        <f t="shared" ca="1" si="4"/>
        <v>Le Havre Dakar</v>
      </c>
      <c r="H128" s="5">
        <v>4441</v>
      </c>
      <c r="I128" s="5" t="str">
        <f t="shared" ca="1" si="5"/>
        <v>Le Havre Dakar</v>
      </c>
      <c r="J128" s="5">
        <v>17.5</v>
      </c>
      <c r="K128" s="5"/>
      <c r="L128" s="5"/>
    </row>
    <row r="129" spans="3:12" x14ac:dyDescent="0.35">
      <c r="C129" s="5" t="str">
        <f t="shared" ca="1" si="6"/>
        <v>Le Havre Los Angeles</v>
      </c>
      <c r="F129" s="100"/>
      <c r="G129" s="5" t="str">
        <f t="shared" ca="1" si="4"/>
        <v>Le Havre Fort Cochin</v>
      </c>
      <c r="H129" s="5">
        <v>11376</v>
      </c>
      <c r="I129" s="5" t="str">
        <f t="shared" ca="1" si="5"/>
        <v>Le Havre Fort Cochin</v>
      </c>
      <c r="J129" s="5">
        <v>9</v>
      </c>
      <c r="K129" s="5"/>
      <c r="L129" s="5"/>
    </row>
    <row r="130" spans="3:12" x14ac:dyDescent="0.35">
      <c r="C130" s="5" t="str">
        <f t="shared" ca="1" si="6"/>
        <v>Le Havre Marseille</v>
      </c>
      <c r="F130" s="100"/>
      <c r="G130" s="5" t="str">
        <f t="shared" ca="1" si="4"/>
        <v>Le Havre Hanoi</v>
      </c>
      <c r="H130" s="5">
        <v>17621</v>
      </c>
      <c r="I130" s="5" t="str">
        <f t="shared" ca="1" si="5"/>
        <v>Le Havre Hanoi</v>
      </c>
      <c r="J130" s="5">
        <v>9</v>
      </c>
      <c r="K130" s="5"/>
      <c r="L130" s="5"/>
    </row>
    <row r="131" spans="3:12" x14ac:dyDescent="0.35">
      <c r="C131" s="5" t="str">
        <f t="shared" ca="1" si="6"/>
        <v>Le Havre New-York</v>
      </c>
      <c r="F131" s="100"/>
      <c r="G131" s="5" t="str">
        <f t="shared" ca="1" si="4"/>
        <v>Le Havre Le Cap</v>
      </c>
      <c r="H131" s="5">
        <v>11076</v>
      </c>
      <c r="I131" s="5" t="str">
        <f t="shared" ca="1" si="5"/>
        <v>Le Havre Le Cap</v>
      </c>
      <c r="J131" s="5">
        <v>17.5</v>
      </c>
      <c r="K131" s="5"/>
      <c r="L131" s="5"/>
    </row>
    <row r="132" spans="3:12" x14ac:dyDescent="0.35">
      <c r="C132" s="5" t="str">
        <f t="shared" ca="1" si="6"/>
        <v>Le Havre Shanghai</v>
      </c>
      <c r="F132" s="100"/>
      <c r="G132" s="5" t="str">
        <f t="shared" ca="1" si="4"/>
        <v>Le Havre Le Havre</v>
      </c>
      <c r="H132" s="5">
        <v>0</v>
      </c>
      <c r="I132" s="5" t="str">
        <f t="shared" ca="1" si="5"/>
        <v>Le Havre Le Havre</v>
      </c>
      <c r="J132" s="5">
        <v>0</v>
      </c>
      <c r="K132" s="5"/>
      <c r="L132" s="5"/>
    </row>
    <row r="133" spans="3:12" x14ac:dyDescent="0.35">
      <c r="C133" s="5" t="str">
        <f t="shared" ca="1" si="6"/>
        <v>Le Havre Tanger</v>
      </c>
      <c r="F133" s="100"/>
      <c r="G133" s="5" t="str">
        <f t="shared" ca="1" si="4"/>
        <v>Le Havre Lomé</v>
      </c>
      <c r="H133" s="5">
        <v>7156</v>
      </c>
      <c r="I133" s="5" t="str">
        <f t="shared" ca="1" si="5"/>
        <v>Le Havre Lomé</v>
      </c>
      <c r="J133" s="5">
        <v>17.5</v>
      </c>
      <c r="K133" s="5"/>
      <c r="L133" s="5"/>
    </row>
    <row r="134" spans="3:12" x14ac:dyDescent="0.35">
      <c r="C134" s="5" t="str">
        <f t="shared" ca="1" si="6"/>
        <v>Le Havre Tunis</v>
      </c>
      <c r="F134" s="100"/>
      <c r="G134" s="5" t="str">
        <f t="shared" ca="1" si="4"/>
        <v>Le Havre Los Angeles</v>
      </c>
      <c r="H134" s="5">
        <v>14063</v>
      </c>
      <c r="I134" s="5" t="str">
        <f t="shared" ca="1" si="5"/>
        <v>Le Havre Los Angeles</v>
      </c>
      <c r="J134" s="5">
        <v>9</v>
      </c>
      <c r="K134" s="5"/>
      <c r="L134" s="5"/>
    </row>
    <row r="135" spans="3:12" x14ac:dyDescent="0.35">
      <c r="C135" s="5" t="str">
        <f t="shared" ca="1" si="6"/>
        <v>Le Havre Vide</v>
      </c>
      <c r="F135" s="100"/>
      <c r="G135" s="5" t="str">
        <f t="shared" ref="G135:G198" ca="1" si="7">C130</f>
        <v>Le Havre Marseille</v>
      </c>
      <c r="H135" s="5">
        <v>3452</v>
      </c>
      <c r="I135" s="5" t="str">
        <f t="shared" ref="I135:I198" ca="1" si="8">G135</f>
        <v>Le Havre Marseille</v>
      </c>
      <c r="J135" s="5">
        <v>12.1</v>
      </c>
      <c r="K135" s="5"/>
      <c r="L135" s="5"/>
    </row>
    <row r="136" spans="3:12" x14ac:dyDescent="0.35">
      <c r="C136" s="5" t="str">
        <f t="shared" ca="1" si="6"/>
        <v>Le Havre Windhoek</v>
      </c>
      <c r="F136" s="100"/>
      <c r="G136" s="5" t="str">
        <f t="shared" ca="1" si="7"/>
        <v>Le Havre New-York</v>
      </c>
      <c r="H136" s="5">
        <v>5729</v>
      </c>
      <c r="I136" s="5" t="str">
        <f t="shared" ca="1" si="8"/>
        <v>Le Havre New-York</v>
      </c>
      <c r="J136" s="5">
        <v>9</v>
      </c>
      <c r="K136" s="5"/>
      <c r="L136" s="5"/>
    </row>
    <row r="137" spans="3:12" x14ac:dyDescent="0.35">
      <c r="C137" s="5" t="str">
        <f t="shared" ref="C137:C200" ca="1" si="9">IF(ROW()&gt;(COUNTA($A:$A)*COUNTA($B:$B)),"",OFFSET($A$1,INT((ROW()-1)/17),)&amp;" "&amp;OFFSET($B$1,MOD(ROW()-1,COUNTA($B:$B)),))</f>
        <v>Lomé Abidjan</v>
      </c>
      <c r="F137" s="100"/>
      <c r="G137" s="5" t="str">
        <f t="shared" ca="1" si="7"/>
        <v>Le Havre Shanghai</v>
      </c>
      <c r="H137" s="5">
        <v>19027</v>
      </c>
      <c r="I137" s="5" t="str">
        <f t="shared" ca="1" si="8"/>
        <v>Le Havre Shanghai</v>
      </c>
      <c r="J137" s="5">
        <v>9</v>
      </c>
      <c r="K137" s="5"/>
      <c r="L137" s="5"/>
    </row>
    <row r="138" spans="3:12" x14ac:dyDescent="0.35">
      <c r="C138" s="5" t="str">
        <f t="shared" ca="1" si="9"/>
        <v>Lomé Alger</v>
      </c>
      <c r="F138" s="100"/>
      <c r="G138" s="5" t="str">
        <f t="shared" ca="1" si="7"/>
        <v>Le Havre Tanger</v>
      </c>
      <c r="H138" s="5">
        <v>2128</v>
      </c>
      <c r="I138" s="5" t="str">
        <f t="shared" ca="1" si="8"/>
        <v>Le Havre Tanger</v>
      </c>
      <c r="J138" s="5">
        <v>17.5</v>
      </c>
      <c r="K138" s="5"/>
      <c r="L138" s="5"/>
    </row>
    <row r="139" spans="3:12" x14ac:dyDescent="0.35">
      <c r="C139" s="5" t="str">
        <f t="shared" ca="1" si="9"/>
        <v>Lomé Anvers</v>
      </c>
      <c r="F139" s="100"/>
      <c r="G139" s="5" t="str">
        <f t="shared" ca="1" si="7"/>
        <v>Le Havre Tunis</v>
      </c>
      <c r="H139" s="5">
        <v>3663</v>
      </c>
      <c r="I139" s="5" t="str">
        <f t="shared" ca="1" si="8"/>
        <v>Le Havre Tunis</v>
      </c>
      <c r="J139" s="5">
        <v>17.5</v>
      </c>
      <c r="K139" s="5"/>
      <c r="L139" s="5"/>
    </row>
    <row r="140" spans="3:12" x14ac:dyDescent="0.35">
      <c r="C140" s="5" t="str">
        <f t="shared" ca="1" si="9"/>
        <v>Lomé Dakar</v>
      </c>
      <c r="F140" s="100"/>
      <c r="G140" s="5" t="str">
        <f t="shared" ca="1" si="7"/>
        <v>Le Havre Vide</v>
      </c>
      <c r="H140" s="5">
        <v>0</v>
      </c>
      <c r="I140" s="5" t="str">
        <f t="shared" ca="1" si="8"/>
        <v>Le Havre Vide</v>
      </c>
      <c r="J140" s="5">
        <v>0</v>
      </c>
      <c r="K140" s="5"/>
      <c r="L140" s="5"/>
    </row>
    <row r="141" spans="3:12" x14ac:dyDescent="0.35">
      <c r="C141" s="5" t="str">
        <f t="shared" ca="1" si="9"/>
        <v>Lomé Fort Cochin</v>
      </c>
      <c r="F141" s="100"/>
      <c r="G141" s="5" t="str">
        <f t="shared" ca="1" si="7"/>
        <v>Le Havre Windhoek</v>
      </c>
      <c r="H141" s="5">
        <v>9900</v>
      </c>
      <c r="I141" s="5" t="str">
        <f t="shared" ca="1" si="8"/>
        <v>Le Havre Windhoek</v>
      </c>
      <c r="J141" s="5">
        <v>17.5</v>
      </c>
      <c r="K141" s="5"/>
      <c r="L141" s="5"/>
    </row>
    <row r="142" spans="3:12" x14ac:dyDescent="0.35">
      <c r="C142" s="5" t="str">
        <f t="shared" ca="1" si="9"/>
        <v>Lomé Hanoi</v>
      </c>
      <c r="F142" s="100"/>
      <c r="G142" s="5" t="str">
        <f t="shared" ca="1" si="7"/>
        <v>Lomé Abidjan</v>
      </c>
      <c r="H142" s="5">
        <v>653</v>
      </c>
      <c r="I142" s="5" t="str">
        <f t="shared" ca="1" si="8"/>
        <v>Lomé Abidjan</v>
      </c>
      <c r="J142" s="47">
        <v>22</v>
      </c>
      <c r="K142" s="5"/>
      <c r="L142" s="5"/>
    </row>
    <row r="143" spans="3:12" x14ac:dyDescent="0.35">
      <c r="C143" s="5" t="str">
        <f t="shared" ca="1" si="9"/>
        <v>Lomé Le Cap</v>
      </c>
      <c r="F143" s="100"/>
      <c r="G143" s="5" t="str">
        <f t="shared" ca="1" si="7"/>
        <v>Lomé Alger</v>
      </c>
      <c r="H143" s="5">
        <v>6311</v>
      </c>
      <c r="I143" s="5" t="str">
        <f t="shared" ca="1" si="8"/>
        <v>Lomé Alger</v>
      </c>
      <c r="J143" s="47">
        <v>22</v>
      </c>
      <c r="K143" s="5"/>
      <c r="L143" s="5"/>
    </row>
    <row r="144" spans="3:12" x14ac:dyDescent="0.35">
      <c r="C144" s="5" t="str">
        <f t="shared" ca="1" si="9"/>
        <v>Lomé Le Havre</v>
      </c>
      <c r="F144" s="100"/>
      <c r="G144" s="5" t="str">
        <f t="shared" ca="1" si="7"/>
        <v>Lomé Anvers</v>
      </c>
      <c r="H144" s="5">
        <v>7500</v>
      </c>
      <c r="I144" s="5" t="str">
        <f t="shared" ca="1" si="8"/>
        <v>Lomé Anvers</v>
      </c>
      <c r="J144" s="5">
        <v>17.5</v>
      </c>
      <c r="K144" s="5"/>
      <c r="L144" s="5"/>
    </row>
    <row r="145" spans="3:12" x14ac:dyDescent="0.35">
      <c r="C145" s="5" t="str">
        <f t="shared" ca="1" si="9"/>
        <v>Lomé Lomé</v>
      </c>
      <c r="F145" s="100"/>
      <c r="G145" s="5" t="str">
        <f t="shared" ca="1" si="7"/>
        <v>Lomé Dakar</v>
      </c>
      <c r="H145" s="5">
        <v>2740</v>
      </c>
      <c r="I145" s="5" t="str">
        <f t="shared" ca="1" si="8"/>
        <v>Lomé Dakar</v>
      </c>
      <c r="J145" s="47">
        <v>22</v>
      </c>
      <c r="K145" s="5"/>
      <c r="L145" s="5"/>
    </row>
    <row r="146" spans="3:12" x14ac:dyDescent="0.35">
      <c r="C146" s="5" t="str">
        <f t="shared" ca="1" si="9"/>
        <v>Lomé Los Angeles</v>
      </c>
      <c r="F146" s="100"/>
      <c r="G146" s="5" t="str">
        <f t="shared" ca="1" si="7"/>
        <v>Lomé Fort Cochin</v>
      </c>
      <c r="H146" s="5">
        <v>13548</v>
      </c>
      <c r="I146" s="5" t="str">
        <f t="shared" ca="1" si="8"/>
        <v>Lomé Fort Cochin</v>
      </c>
      <c r="J146" s="5">
        <v>17.5</v>
      </c>
      <c r="K146" s="5"/>
      <c r="L146" s="5"/>
    </row>
    <row r="147" spans="3:12" x14ac:dyDescent="0.35">
      <c r="C147" s="5" t="str">
        <f t="shared" ca="1" si="9"/>
        <v>Lomé Marseille</v>
      </c>
      <c r="F147" s="100"/>
      <c r="G147" s="5" t="str">
        <f t="shared" ca="1" si="7"/>
        <v>Lomé Hanoi</v>
      </c>
      <c r="H147" s="5">
        <v>17719</v>
      </c>
      <c r="I147" s="5" t="str">
        <f t="shared" ca="1" si="8"/>
        <v>Lomé Hanoi</v>
      </c>
      <c r="J147" s="5">
        <v>17.5</v>
      </c>
      <c r="K147" s="5"/>
      <c r="L147" s="5"/>
    </row>
    <row r="148" spans="3:12" x14ac:dyDescent="0.35">
      <c r="C148" s="5" t="str">
        <f t="shared" ca="1" si="9"/>
        <v>Lomé New-York</v>
      </c>
      <c r="F148" s="100"/>
      <c r="G148" s="5" t="str">
        <f t="shared" ca="1" si="7"/>
        <v>Lomé Le Cap</v>
      </c>
      <c r="H148" s="5">
        <v>5042</v>
      </c>
      <c r="I148" s="5" t="str">
        <f t="shared" ca="1" si="8"/>
        <v>Lomé Le Cap</v>
      </c>
      <c r="J148" s="47">
        <v>22</v>
      </c>
      <c r="K148" s="5"/>
      <c r="L148" s="5"/>
    </row>
    <row r="149" spans="3:12" x14ac:dyDescent="0.35">
      <c r="C149" s="5" t="str">
        <f t="shared" ca="1" si="9"/>
        <v>Lomé Shanghai</v>
      </c>
      <c r="F149" s="100"/>
      <c r="G149" s="5" t="str">
        <f t="shared" ca="1" si="7"/>
        <v>Lomé Le Havre</v>
      </c>
      <c r="H149" s="5">
        <v>7156</v>
      </c>
      <c r="I149" s="5" t="str">
        <f t="shared" ca="1" si="8"/>
        <v>Lomé Le Havre</v>
      </c>
      <c r="J149" s="5">
        <v>17.5</v>
      </c>
      <c r="K149" s="5"/>
      <c r="L149" s="5"/>
    </row>
    <row r="150" spans="3:12" x14ac:dyDescent="0.35">
      <c r="C150" s="5" t="str">
        <f t="shared" ca="1" si="9"/>
        <v>Lomé Tanger</v>
      </c>
      <c r="F150" s="100"/>
      <c r="G150" s="5" t="str">
        <f t="shared" ca="1" si="7"/>
        <v>Lomé Lomé</v>
      </c>
      <c r="H150" s="5">
        <v>0</v>
      </c>
      <c r="I150" s="5" t="str">
        <f t="shared" ca="1" si="8"/>
        <v>Lomé Lomé</v>
      </c>
      <c r="J150" s="5">
        <v>0</v>
      </c>
      <c r="K150" s="5"/>
      <c r="L150" s="5"/>
    </row>
    <row r="151" spans="3:12" x14ac:dyDescent="0.35">
      <c r="C151" s="5" t="str">
        <f t="shared" ca="1" si="9"/>
        <v>Lomé Tunis</v>
      </c>
      <c r="F151" s="100"/>
      <c r="G151" s="5" t="str">
        <f t="shared" ca="1" si="7"/>
        <v>Lomé Los Angeles</v>
      </c>
      <c r="H151" s="5">
        <v>14656</v>
      </c>
      <c r="I151" s="5" t="str">
        <f t="shared" ca="1" si="8"/>
        <v>Lomé Los Angeles</v>
      </c>
      <c r="J151" s="5">
        <v>17.5</v>
      </c>
      <c r="K151" s="5"/>
      <c r="L151" s="5"/>
    </row>
    <row r="152" spans="3:12" x14ac:dyDescent="0.35">
      <c r="C152" s="5" t="str">
        <f t="shared" ca="1" si="9"/>
        <v>Lomé Vide</v>
      </c>
      <c r="F152" s="100"/>
      <c r="G152" s="5" t="str">
        <f t="shared" ca="1" si="7"/>
        <v>Lomé Marseille</v>
      </c>
      <c r="H152" s="5">
        <v>6806</v>
      </c>
      <c r="I152" s="5" t="str">
        <f t="shared" ca="1" si="8"/>
        <v>Lomé Marseille</v>
      </c>
      <c r="J152" s="5">
        <v>17.5</v>
      </c>
      <c r="K152" s="5"/>
      <c r="L152" s="5"/>
    </row>
    <row r="153" spans="3:12" x14ac:dyDescent="0.35">
      <c r="C153" s="5" t="str">
        <f t="shared" ca="1" si="9"/>
        <v>Lomé Windhoek</v>
      </c>
      <c r="F153" s="100"/>
      <c r="G153" s="5" t="str">
        <f t="shared" ca="1" si="7"/>
        <v>Lomé New-York</v>
      </c>
      <c r="H153" s="5">
        <v>8832</v>
      </c>
      <c r="I153" s="5" t="str">
        <f t="shared" ca="1" si="8"/>
        <v>Lomé New-York</v>
      </c>
      <c r="J153" s="5"/>
      <c r="K153" s="5"/>
      <c r="L153" s="5"/>
    </row>
    <row r="154" spans="3:12" x14ac:dyDescent="0.35">
      <c r="C154" s="5" t="str">
        <f t="shared" ca="1" si="9"/>
        <v>Los Angeles Abidjan</v>
      </c>
      <c r="F154" s="100"/>
      <c r="G154" s="5" t="str">
        <f t="shared" ca="1" si="7"/>
        <v>Lomé Shanghai</v>
      </c>
      <c r="H154" s="5">
        <v>19099</v>
      </c>
      <c r="I154" s="5" t="str">
        <f t="shared" ca="1" si="8"/>
        <v>Lomé Shanghai</v>
      </c>
      <c r="J154" s="5">
        <v>17.5</v>
      </c>
      <c r="K154" s="5"/>
      <c r="L154" s="5"/>
    </row>
    <row r="155" spans="3:12" x14ac:dyDescent="0.35">
      <c r="C155" s="5" t="str">
        <f t="shared" ca="1" si="9"/>
        <v>Los Angeles Alger</v>
      </c>
      <c r="F155" s="100"/>
      <c r="G155" s="5" t="str">
        <f t="shared" ca="1" si="7"/>
        <v>Lomé Tanger</v>
      </c>
      <c r="H155" s="5">
        <v>5475</v>
      </c>
      <c r="I155" s="5" t="str">
        <f t="shared" ca="1" si="8"/>
        <v>Lomé Tanger</v>
      </c>
      <c r="J155" s="47">
        <v>22</v>
      </c>
      <c r="K155" s="5"/>
      <c r="L155" s="5"/>
    </row>
    <row r="156" spans="3:12" x14ac:dyDescent="0.35">
      <c r="C156" s="5" t="str">
        <f t="shared" ca="1" si="9"/>
        <v>Los Angeles Anvers</v>
      </c>
      <c r="F156" s="100"/>
      <c r="G156" s="5" t="str">
        <f t="shared" ca="1" si="7"/>
        <v>Lomé Tunis</v>
      </c>
      <c r="H156" s="5">
        <v>7017</v>
      </c>
      <c r="I156" s="5" t="str">
        <f t="shared" ca="1" si="8"/>
        <v>Lomé Tunis</v>
      </c>
      <c r="J156" s="47">
        <v>22</v>
      </c>
      <c r="K156" s="5"/>
      <c r="L156" s="5"/>
    </row>
    <row r="157" spans="3:12" x14ac:dyDescent="0.35">
      <c r="C157" s="5" t="str">
        <f t="shared" ca="1" si="9"/>
        <v>Los Angeles Dakar</v>
      </c>
      <c r="F157" s="100"/>
      <c r="G157" s="5" t="str">
        <f t="shared" ca="1" si="7"/>
        <v>Lomé Vide</v>
      </c>
      <c r="H157" s="5">
        <v>0</v>
      </c>
      <c r="I157" s="5" t="str">
        <f t="shared" ca="1" si="8"/>
        <v>Lomé Vide</v>
      </c>
      <c r="J157" s="5">
        <v>0</v>
      </c>
      <c r="K157" s="5"/>
      <c r="L157" s="5"/>
    </row>
    <row r="158" spans="3:12" x14ac:dyDescent="0.35">
      <c r="C158" s="5" t="str">
        <f t="shared" ca="1" si="9"/>
        <v>Los Angeles Fort Cochin</v>
      </c>
      <c r="F158" s="100"/>
      <c r="G158" s="5" t="str">
        <f t="shared" ca="1" si="7"/>
        <v>Lomé Windhoek</v>
      </c>
      <c r="H158" s="5">
        <v>3755</v>
      </c>
      <c r="I158" s="5" t="str">
        <f t="shared" ca="1" si="8"/>
        <v>Lomé Windhoek</v>
      </c>
      <c r="J158" s="47">
        <v>22</v>
      </c>
      <c r="K158" s="5"/>
      <c r="L158" s="5"/>
    </row>
    <row r="159" spans="3:12" x14ac:dyDescent="0.35">
      <c r="C159" s="5" t="str">
        <f t="shared" ca="1" si="9"/>
        <v>Los Angeles Hanoi</v>
      </c>
      <c r="F159" s="100"/>
      <c r="G159" s="5" t="str">
        <f t="shared" ca="1" si="7"/>
        <v>Los Angeles Abidjan</v>
      </c>
      <c r="H159" s="5">
        <v>14062</v>
      </c>
      <c r="I159" s="5" t="str">
        <f t="shared" ca="1" si="8"/>
        <v>Los Angeles Abidjan</v>
      </c>
      <c r="J159" s="5">
        <v>17.5</v>
      </c>
      <c r="K159" s="5"/>
      <c r="L159" s="5"/>
    </row>
    <row r="160" spans="3:12" x14ac:dyDescent="0.35">
      <c r="C160" s="5" t="str">
        <f t="shared" ca="1" si="9"/>
        <v>Los Angeles Le Cap</v>
      </c>
      <c r="F160" s="100"/>
      <c r="G160" s="5" t="str">
        <f t="shared" ca="1" si="7"/>
        <v>Los Angeles Alger</v>
      </c>
      <c r="H160" s="5">
        <v>14330</v>
      </c>
      <c r="I160" s="5" t="str">
        <f t="shared" ca="1" si="8"/>
        <v>Los Angeles Alger</v>
      </c>
      <c r="J160" s="5">
        <v>17.5</v>
      </c>
      <c r="K160" s="5"/>
      <c r="L160" s="5"/>
    </row>
    <row r="161" spans="3:12" x14ac:dyDescent="0.35">
      <c r="C161" s="5" t="str">
        <f t="shared" ca="1" si="9"/>
        <v>Los Angeles Le Havre</v>
      </c>
      <c r="F161" s="100"/>
      <c r="G161" s="5" t="str">
        <f t="shared" ca="1" si="7"/>
        <v>Los Angeles Anvers</v>
      </c>
      <c r="H161" s="5">
        <v>14382</v>
      </c>
      <c r="I161" s="5" t="str">
        <f t="shared" ca="1" si="8"/>
        <v>Los Angeles Anvers</v>
      </c>
      <c r="J161" s="5">
        <v>9</v>
      </c>
      <c r="K161" s="5"/>
      <c r="L161" s="5"/>
    </row>
    <row r="162" spans="3:12" x14ac:dyDescent="0.35">
      <c r="C162" s="5" t="str">
        <f t="shared" ca="1" si="9"/>
        <v>Los Angeles Lomé</v>
      </c>
      <c r="F162" s="100"/>
      <c r="G162" s="5" t="str">
        <f t="shared" ca="1" si="7"/>
        <v>Los Angeles Dakar</v>
      </c>
      <c r="H162" s="5">
        <v>12367</v>
      </c>
      <c r="I162" s="5" t="str">
        <f t="shared" ca="1" si="8"/>
        <v>Los Angeles Dakar</v>
      </c>
      <c r="J162" s="5">
        <v>17.5</v>
      </c>
      <c r="K162" s="5"/>
      <c r="L162" s="5"/>
    </row>
    <row r="163" spans="3:12" x14ac:dyDescent="0.35">
      <c r="C163" s="5" t="str">
        <f t="shared" ca="1" si="9"/>
        <v>Los Angeles Los Angeles</v>
      </c>
      <c r="F163" s="100"/>
      <c r="G163" s="5" t="str">
        <f t="shared" ca="1" si="7"/>
        <v>Los Angeles Fort Cochin</v>
      </c>
      <c r="H163" s="5">
        <v>18699</v>
      </c>
      <c r="I163" s="5" t="str">
        <f t="shared" ca="1" si="8"/>
        <v>Los Angeles Fort Cochin</v>
      </c>
      <c r="J163" s="5">
        <v>9</v>
      </c>
      <c r="K163" s="5"/>
      <c r="L163" s="5"/>
    </row>
    <row r="164" spans="3:12" x14ac:dyDescent="0.35">
      <c r="C164" s="5" t="str">
        <f t="shared" ca="1" si="9"/>
        <v>Los Angeles Marseille</v>
      </c>
      <c r="F164" s="100"/>
      <c r="G164" s="5" t="str">
        <f t="shared" ca="1" si="7"/>
        <v>Los Angeles Hanoi</v>
      </c>
      <c r="H164" s="5">
        <v>12675</v>
      </c>
      <c r="I164" s="5" t="str">
        <f t="shared" ca="1" si="8"/>
        <v>Los Angeles Hanoi</v>
      </c>
      <c r="J164" s="5">
        <v>9</v>
      </c>
      <c r="K164" s="5"/>
      <c r="L164" s="5"/>
    </row>
    <row r="165" spans="3:12" x14ac:dyDescent="0.35">
      <c r="C165" s="5" t="str">
        <f t="shared" ca="1" si="9"/>
        <v>Los Angeles New-York</v>
      </c>
      <c r="F165" s="100"/>
      <c r="G165" s="5" t="str">
        <f t="shared" ca="1" si="7"/>
        <v>Los Angeles Le Cap</v>
      </c>
      <c r="H165" s="5">
        <v>17476</v>
      </c>
      <c r="I165" s="5" t="str">
        <f t="shared" ca="1" si="8"/>
        <v>Los Angeles Le Cap</v>
      </c>
      <c r="J165" s="5">
        <v>17.5</v>
      </c>
      <c r="K165" s="5"/>
      <c r="L165" s="5"/>
    </row>
    <row r="166" spans="3:12" x14ac:dyDescent="0.35">
      <c r="C166" s="5" t="str">
        <f t="shared" ca="1" si="9"/>
        <v>Los Angeles Shanghai</v>
      </c>
      <c r="F166" s="100"/>
      <c r="G166" s="5" t="str">
        <f t="shared" ca="1" si="7"/>
        <v>Los Angeles Le Havre</v>
      </c>
      <c r="H166" s="5">
        <v>14063</v>
      </c>
      <c r="I166" s="5" t="str">
        <f t="shared" ca="1" si="8"/>
        <v>Los Angeles Le Havre</v>
      </c>
      <c r="J166" s="5">
        <v>9</v>
      </c>
      <c r="K166" s="5"/>
      <c r="L166" s="5"/>
    </row>
    <row r="167" spans="3:12" x14ac:dyDescent="0.35">
      <c r="C167" s="5" t="str">
        <f t="shared" ca="1" si="9"/>
        <v>Los Angeles Tanger</v>
      </c>
      <c r="F167" s="100"/>
      <c r="G167" s="5" t="str">
        <f t="shared" ca="1" si="7"/>
        <v>Los Angeles Lomé</v>
      </c>
      <c r="H167" s="5">
        <v>14656</v>
      </c>
      <c r="I167" s="5" t="str">
        <f t="shared" ca="1" si="8"/>
        <v>Los Angeles Lomé</v>
      </c>
      <c r="J167" s="5">
        <v>17.5</v>
      </c>
      <c r="K167" s="5"/>
      <c r="L167" s="5"/>
    </row>
    <row r="168" spans="3:12" x14ac:dyDescent="0.35">
      <c r="C168" s="5" t="str">
        <f t="shared" ca="1" si="9"/>
        <v>Los Angeles Tunis</v>
      </c>
      <c r="F168" s="100"/>
      <c r="G168" s="5" t="str">
        <f t="shared" ca="1" si="7"/>
        <v>Los Angeles Los Angeles</v>
      </c>
      <c r="H168" s="5">
        <v>0</v>
      </c>
      <c r="I168" s="5" t="str">
        <f t="shared" ca="1" si="8"/>
        <v>Los Angeles Los Angeles</v>
      </c>
      <c r="J168" s="5">
        <v>0</v>
      </c>
      <c r="K168" s="5"/>
      <c r="L168" s="5"/>
    </row>
    <row r="169" spans="3:12" x14ac:dyDescent="0.35">
      <c r="C169" s="5" t="str">
        <f t="shared" ca="1" si="9"/>
        <v>Los Angeles Vide</v>
      </c>
      <c r="F169" s="100"/>
      <c r="G169" s="5" t="str">
        <f t="shared" ca="1" si="7"/>
        <v>Los Angeles Marseille</v>
      </c>
      <c r="H169" s="5">
        <v>14824</v>
      </c>
      <c r="I169" s="5" t="str">
        <f t="shared" ca="1" si="8"/>
        <v>Los Angeles Marseille</v>
      </c>
      <c r="J169" s="5">
        <v>9</v>
      </c>
      <c r="K169" s="5"/>
      <c r="L169" s="5"/>
    </row>
    <row r="170" spans="3:12" x14ac:dyDescent="0.35">
      <c r="C170" s="5" t="str">
        <f t="shared" ca="1" si="9"/>
        <v>Los Angeles Windhoek</v>
      </c>
      <c r="F170" s="100"/>
      <c r="G170" s="5" t="str">
        <f t="shared" ca="1" si="7"/>
        <v>Los Angeles New-York</v>
      </c>
      <c r="H170" s="5">
        <v>9205</v>
      </c>
      <c r="I170" s="5" t="str">
        <f t="shared" ca="1" si="8"/>
        <v>Los Angeles New-York</v>
      </c>
      <c r="J170" s="5">
        <v>12.1</v>
      </c>
      <c r="K170" s="5"/>
      <c r="L170" s="5"/>
    </row>
    <row r="171" spans="3:12" x14ac:dyDescent="0.35">
      <c r="C171" s="5" t="str">
        <f t="shared" ca="1" si="9"/>
        <v>Marseille Abidjan</v>
      </c>
      <c r="F171" s="100"/>
      <c r="G171" s="5" t="str">
        <f t="shared" ca="1" si="7"/>
        <v>Los Angeles Shanghai</v>
      </c>
      <c r="H171" s="5">
        <v>10592</v>
      </c>
      <c r="I171" s="5" t="str">
        <f t="shared" ca="1" si="8"/>
        <v>Los Angeles Shanghai</v>
      </c>
      <c r="J171" s="5">
        <v>9</v>
      </c>
      <c r="K171" s="5"/>
      <c r="L171" s="5"/>
    </row>
    <row r="172" spans="3:12" x14ac:dyDescent="0.35">
      <c r="C172" s="5" t="str">
        <f t="shared" ca="1" si="9"/>
        <v>Marseille Alger</v>
      </c>
      <c r="F172" s="100"/>
      <c r="G172" s="5" t="str">
        <f t="shared" ca="1" si="7"/>
        <v>Los Angeles Tanger</v>
      </c>
      <c r="H172" s="5">
        <v>13503</v>
      </c>
      <c r="I172" s="5" t="str">
        <f t="shared" ca="1" si="8"/>
        <v>Los Angeles Tanger</v>
      </c>
      <c r="J172" s="5">
        <v>17.5</v>
      </c>
      <c r="K172" s="5"/>
      <c r="L172" s="5"/>
    </row>
    <row r="173" spans="3:12" x14ac:dyDescent="0.35">
      <c r="C173" s="5" t="str">
        <f t="shared" ca="1" si="9"/>
        <v>Marseille Anvers</v>
      </c>
      <c r="F173" s="100"/>
      <c r="G173" s="5" t="str">
        <f t="shared" ca="1" si="7"/>
        <v>Los Angeles Tunis</v>
      </c>
      <c r="H173" s="5">
        <v>15035</v>
      </c>
      <c r="I173" s="5" t="str">
        <f t="shared" ca="1" si="8"/>
        <v>Los Angeles Tunis</v>
      </c>
      <c r="J173" s="5">
        <v>17.5</v>
      </c>
      <c r="K173" s="5"/>
      <c r="L173" s="5"/>
    </row>
    <row r="174" spans="3:12" x14ac:dyDescent="0.35">
      <c r="C174" s="5" t="str">
        <f t="shared" ca="1" si="9"/>
        <v>Marseille Dakar</v>
      </c>
      <c r="F174" s="100"/>
      <c r="G174" s="5" t="str">
        <f t="shared" ca="1" si="7"/>
        <v>Los Angeles Vide</v>
      </c>
      <c r="H174" s="5">
        <v>0</v>
      </c>
      <c r="I174" s="5" t="str">
        <f t="shared" ca="1" si="8"/>
        <v>Los Angeles Vide</v>
      </c>
      <c r="J174" s="5">
        <v>0</v>
      </c>
      <c r="K174" s="5"/>
      <c r="L174" s="5"/>
    </row>
    <row r="175" spans="3:12" x14ac:dyDescent="0.35">
      <c r="C175" s="5" t="str">
        <f t="shared" ca="1" si="9"/>
        <v>Marseille Fort Cochin</v>
      </c>
      <c r="F175" s="100"/>
      <c r="G175" s="5" t="str">
        <f t="shared" ca="1" si="7"/>
        <v>Los Angeles Windhoek</v>
      </c>
      <c r="H175" s="5">
        <v>16706</v>
      </c>
      <c r="I175" s="5" t="str">
        <f t="shared" ca="1" si="8"/>
        <v>Los Angeles Windhoek</v>
      </c>
      <c r="J175" s="5">
        <v>17.5</v>
      </c>
      <c r="K175" s="5"/>
      <c r="L175" s="5"/>
    </row>
    <row r="176" spans="3:12" x14ac:dyDescent="0.35">
      <c r="C176" s="5" t="str">
        <f t="shared" ca="1" si="9"/>
        <v>Marseille Hanoi</v>
      </c>
      <c r="F176" s="100"/>
      <c r="G176" s="5" t="str">
        <f t="shared" ca="1" si="7"/>
        <v>Marseille Abidjan</v>
      </c>
      <c r="H176" s="5">
        <v>6191</v>
      </c>
      <c r="I176" s="5" t="str">
        <f t="shared" ca="1" si="8"/>
        <v>Marseille Abidjan</v>
      </c>
      <c r="J176" s="5">
        <v>17.5</v>
      </c>
      <c r="K176" s="5"/>
      <c r="L176" s="5"/>
    </row>
    <row r="177" spans="3:12" x14ac:dyDescent="0.35">
      <c r="C177" s="5" t="str">
        <f t="shared" ca="1" si="9"/>
        <v>Marseille Le Cap</v>
      </c>
      <c r="F177" s="100"/>
      <c r="G177" s="5" t="str">
        <f t="shared" ca="1" si="7"/>
        <v>Marseille Alger</v>
      </c>
      <c r="H177" s="5">
        <v>754</v>
      </c>
      <c r="I177" s="5" t="str">
        <f t="shared" ca="1" si="8"/>
        <v>Marseille Alger</v>
      </c>
      <c r="J177" s="5">
        <v>17.5</v>
      </c>
      <c r="K177" s="5"/>
      <c r="L177" s="5"/>
    </row>
    <row r="178" spans="3:12" x14ac:dyDescent="0.35">
      <c r="C178" s="5" t="str">
        <f t="shared" ca="1" si="9"/>
        <v>Marseille Le Havre</v>
      </c>
      <c r="F178" s="100"/>
      <c r="G178" s="5" t="str">
        <f t="shared" ca="1" si="7"/>
        <v>Marseille Anvers</v>
      </c>
      <c r="H178" s="5">
        <v>3796</v>
      </c>
      <c r="I178" s="5" t="str">
        <f t="shared" ca="1" si="8"/>
        <v>Marseille Anvers</v>
      </c>
      <c r="J178" s="5">
        <v>12.1</v>
      </c>
      <c r="K178" s="5"/>
      <c r="L178" s="5"/>
    </row>
    <row r="179" spans="3:12" x14ac:dyDescent="0.35">
      <c r="C179" s="5" t="str">
        <f t="shared" ca="1" si="9"/>
        <v>Marseille Lomé</v>
      </c>
      <c r="F179" s="100"/>
      <c r="G179" s="5" t="str">
        <f t="shared" ca="1" si="7"/>
        <v>Marseille Dakar</v>
      </c>
      <c r="H179" s="5">
        <v>4091</v>
      </c>
      <c r="I179" s="5" t="str">
        <f t="shared" ca="1" si="8"/>
        <v>Marseille Dakar</v>
      </c>
      <c r="J179" s="5">
        <v>17.5</v>
      </c>
      <c r="K179" s="5"/>
      <c r="L179" s="5"/>
    </row>
    <row r="180" spans="3:12" x14ac:dyDescent="0.35">
      <c r="C180" s="5" t="str">
        <f t="shared" ca="1" si="9"/>
        <v>Marseille Los Angeles</v>
      </c>
      <c r="F180" s="100"/>
      <c r="G180" s="5" t="str">
        <f t="shared" ca="1" si="7"/>
        <v>Marseille Fort Cochin</v>
      </c>
      <c r="H180" s="5">
        <v>8459</v>
      </c>
      <c r="I180" s="5" t="str">
        <f t="shared" ca="1" si="8"/>
        <v>Marseille Fort Cochin</v>
      </c>
      <c r="J180" s="5">
        <v>9</v>
      </c>
      <c r="K180" s="5"/>
      <c r="L180" s="5"/>
    </row>
    <row r="181" spans="3:12" x14ac:dyDescent="0.35">
      <c r="C181" s="5" t="str">
        <f t="shared" ca="1" si="9"/>
        <v>Marseille Marseille</v>
      </c>
      <c r="F181" s="100"/>
      <c r="G181" s="5" t="str">
        <f t="shared" ca="1" si="7"/>
        <v>Marseille Hanoi</v>
      </c>
      <c r="H181" s="5">
        <v>14705</v>
      </c>
      <c r="I181" s="5" t="str">
        <f t="shared" ca="1" si="8"/>
        <v>Marseille Hanoi</v>
      </c>
      <c r="J181" s="5">
        <v>9</v>
      </c>
      <c r="K181" s="5"/>
      <c r="L181" s="5"/>
    </row>
    <row r="182" spans="3:12" x14ac:dyDescent="0.35">
      <c r="C182" s="5" t="str">
        <f t="shared" ca="1" si="9"/>
        <v>Marseille New-York</v>
      </c>
      <c r="F182" s="100"/>
      <c r="G182" s="5" t="str">
        <f t="shared" ca="1" si="7"/>
        <v>Marseille Le Cap</v>
      </c>
      <c r="H182" s="5">
        <v>10726</v>
      </c>
      <c r="I182" s="5" t="str">
        <f t="shared" ca="1" si="8"/>
        <v>Marseille Le Cap</v>
      </c>
      <c r="J182" s="5">
        <v>17.5</v>
      </c>
      <c r="K182" s="5"/>
      <c r="L182" s="5"/>
    </row>
    <row r="183" spans="3:12" x14ac:dyDescent="0.35">
      <c r="C183" s="5" t="str">
        <f t="shared" ca="1" si="9"/>
        <v>Marseille Shanghai</v>
      </c>
      <c r="F183" s="100"/>
      <c r="G183" s="5" t="str">
        <f t="shared" ca="1" si="7"/>
        <v>Marseille Le Havre</v>
      </c>
      <c r="H183" s="5">
        <v>3452</v>
      </c>
      <c r="I183" s="5" t="str">
        <f t="shared" ca="1" si="8"/>
        <v>Marseille Le Havre</v>
      </c>
      <c r="J183" s="5">
        <v>12.1</v>
      </c>
      <c r="K183" s="5"/>
      <c r="L183" s="5"/>
    </row>
    <row r="184" spans="3:12" x14ac:dyDescent="0.35">
      <c r="C184" s="5" t="str">
        <f t="shared" ca="1" si="9"/>
        <v>Marseille Tanger</v>
      </c>
      <c r="F184" s="100"/>
      <c r="G184" s="5" t="str">
        <f t="shared" ca="1" si="7"/>
        <v>Marseille Lomé</v>
      </c>
      <c r="H184" s="5">
        <v>6806</v>
      </c>
      <c r="I184" s="5" t="str">
        <f t="shared" ca="1" si="8"/>
        <v>Marseille Lomé</v>
      </c>
      <c r="J184" s="5">
        <v>17.5</v>
      </c>
      <c r="K184" s="5"/>
      <c r="L184" s="5"/>
    </row>
    <row r="185" spans="3:12" x14ac:dyDescent="0.35">
      <c r="C185" s="5" t="str">
        <f t="shared" ca="1" si="9"/>
        <v>Marseille Tunis</v>
      </c>
      <c r="F185" s="100"/>
      <c r="G185" s="5" t="str">
        <f t="shared" ca="1" si="7"/>
        <v>Marseille Los Angeles</v>
      </c>
      <c r="H185" s="5">
        <v>14825</v>
      </c>
      <c r="I185" s="5" t="str">
        <f t="shared" ca="1" si="8"/>
        <v>Marseille Los Angeles</v>
      </c>
      <c r="J185" s="5">
        <v>9</v>
      </c>
      <c r="K185" s="5"/>
      <c r="L185" s="5"/>
    </row>
    <row r="186" spans="3:12" x14ac:dyDescent="0.35">
      <c r="C186" s="5" t="str">
        <f t="shared" ca="1" si="9"/>
        <v>Marseille Vide</v>
      </c>
      <c r="F186" s="100"/>
      <c r="G186" s="5" t="str">
        <f t="shared" ca="1" si="7"/>
        <v>Marseille Marseille</v>
      </c>
      <c r="H186" s="5">
        <v>0</v>
      </c>
      <c r="I186" s="5" t="str">
        <f t="shared" ca="1" si="8"/>
        <v>Marseille Marseille</v>
      </c>
      <c r="J186" s="5">
        <v>0</v>
      </c>
      <c r="K186" s="5"/>
      <c r="L186" s="5"/>
    </row>
    <row r="187" spans="3:12" x14ac:dyDescent="0.35">
      <c r="C187" s="5" t="str">
        <f t="shared" ca="1" si="9"/>
        <v>Marseille Windhoek</v>
      </c>
      <c r="F187" s="100"/>
      <c r="G187" s="5" t="str">
        <f t="shared" ca="1" si="7"/>
        <v>Marseille New-York</v>
      </c>
      <c r="H187" s="5">
        <v>7189</v>
      </c>
      <c r="I187" s="5" t="str">
        <f t="shared" ca="1" si="8"/>
        <v>Marseille New-York</v>
      </c>
      <c r="J187" s="5">
        <v>9</v>
      </c>
      <c r="K187" s="5"/>
      <c r="L187" s="5"/>
    </row>
    <row r="188" spans="3:12" x14ac:dyDescent="0.35">
      <c r="C188" s="5" t="str">
        <f t="shared" ca="1" si="9"/>
        <v>New-York Abidjan</v>
      </c>
      <c r="F188" s="100"/>
      <c r="G188" s="5" t="str">
        <f t="shared" ca="1" si="7"/>
        <v>Marseille Shanghai</v>
      </c>
      <c r="H188" s="5">
        <v>16110</v>
      </c>
      <c r="I188" s="5" t="str">
        <f t="shared" ca="1" si="8"/>
        <v>Marseille Shanghai</v>
      </c>
      <c r="J188" s="5">
        <v>9</v>
      </c>
      <c r="K188" s="5"/>
      <c r="L188" s="5"/>
    </row>
    <row r="189" spans="3:12" x14ac:dyDescent="0.35">
      <c r="C189" s="5" t="str">
        <f t="shared" ca="1" si="9"/>
        <v>New-York Alger</v>
      </c>
      <c r="F189" s="100"/>
      <c r="G189" s="5" t="str">
        <f t="shared" ca="1" si="7"/>
        <v>Marseille Tanger</v>
      </c>
      <c r="H189" s="5">
        <v>1344</v>
      </c>
      <c r="I189" s="5" t="str">
        <f t="shared" ca="1" si="8"/>
        <v>Marseille Tanger</v>
      </c>
      <c r="J189" s="5">
        <v>17.5</v>
      </c>
      <c r="K189" s="5"/>
      <c r="L189" s="5"/>
    </row>
    <row r="190" spans="3:12" x14ac:dyDescent="0.35">
      <c r="C190" s="5" t="str">
        <f t="shared" ca="1" si="9"/>
        <v>New-York Anvers</v>
      </c>
      <c r="F190" s="100"/>
      <c r="G190" s="5" t="str">
        <f t="shared" ca="1" si="7"/>
        <v>Marseille Tunis</v>
      </c>
      <c r="H190" s="5">
        <v>874</v>
      </c>
      <c r="I190" s="5" t="str">
        <f t="shared" ca="1" si="8"/>
        <v>Marseille Tunis</v>
      </c>
      <c r="J190" s="5">
        <v>17.5</v>
      </c>
      <c r="K190" s="5"/>
      <c r="L190" s="5"/>
    </row>
    <row r="191" spans="3:12" x14ac:dyDescent="0.35">
      <c r="C191" s="5" t="str">
        <f t="shared" ca="1" si="9"/>
        <v>New-York Dakar</v>
      </c>
      <c r="F191" s="100"/>
      <c r="G191" s="5" t="str">
        <f t="shared" ca="1" si="7"/>
        <v>Marseille Vide</v>
      </c>
      <c r="H191" s="5">
        <v>0</v>
      </c>
      <c r="I191" s="5" t="str">
        <f t="shared" ca="1" si="8"/>
        <v>Marseille Vide</v>
      </c>
      <c r="J191" s="5">
        <v>0</v>
      </c>
      <c r="K191" s="5"/>
      <c r="L191" s="5"/>
    </row>
    <row r="192" spans="3:12" x14ac:dyDescent="0.35">
      <c r="C192" s="5" t="str">
        <f t="shared" ca="1" si="9"/>
        <v>New-York Fort Cochin</v>
      </c>
      <c r="F192" s="100"/>
      <c r="G192" s="5" t="str">
        <f t="shared" ca="1" si="7"/>
        <v>Marseille Windhoek</v>
      </c>
      <c r="H192" s="5">
        <v>9550</v>
      </c>
      <c r="I192" s="5" t="str">
        <f t="shared" ca="1" si="8"/>
        <v>Marseille Windhoek</v>
      </c>
      <c r="J192" s="5">
        <v>17.5</v>
      </c>
      <c r="K192" s="5"/>
      <c r="L192" s="5"/>
    </row>
    <row r="193" spans="3:12" x14ac:dyDescent="0.35">
      <c r="C193" s="5" t="str">
        <f t="shared" ca="1" si="9"/>
        <v>New-York Hanoi</v>
      </c>
      <c r="F193" s="100"/>
      <c r="G193" s="5" t="str">
        <f t="shared" ca="1" si="7"/>
        <v>New-York Abidjan</v>
      </c>
      <c r="H193" s="5">
        <v>8217</v>
      </c>
      <c r="I193" s="5" t="str">
        <f t="shared" ca="1" si="8"/>
        <v>New-York Abidjan</v>
      </c>
      <c r="J193" s="5">
        <v>17.5</v>
      </c>
      <c r="K193" s="5"/>
      <c r="L193" s="5"/>
    </row>
    <row r="194" spans="3:12" x14ac:dyDescent="0.35">
      <c r="C194" s="5" t="str">
        <f t="shared" ca="1" si="9"/>
        <v>New-York Le Cap</v>
      </c>
      <c r="F194" s="100"/>
      <c r="G194" s="5" t="str">
        <f t="shared" ca="1" si="7"/>
        <v>New-York Alger</v>
      </c>
      <c r="H194" s="5">
        <v>6694</v>
      </c>
      <c r="I194" s="5" t="str">
        <f t="shared" ca="1" si="8"/>
        <v>New-York Alger</v>
      </c>
      <c r="J194" s="5">
        <v>17.5</v>
      </c>
      <c r="K194" s="5"/>
      <c r="L194" s="5"/>
    </row>
    <row r="195" spans="3:12" x14ac:dyDescent="0.35">
      <c r="C195" s="5" t="str">
        <f t="shared" ca="1" si="9"/>
        <v>New-York Le Havre</v>
      </c>
      <c r="F195" s="100"/>
      <c r="G195" s="5" t="str">
        <f t="shared" ca="1" si="7"/>
        <v>New-York Anvers</v>
      </c>
      <c r="H195" s="5">
        <v>6055</v>
      </c>
      <c r="I195" s="5" t="str">
        <f t="shared" ca="1" si="8"/>
        <v>New-York Anvers</v>
      </c>
      <c r="J195" s="5">
        <v>9</v>
      </c>
      <c r="K195" s="5"/>
      <c r="L195" s="5"/>
    </row>
    <row r="196" spans="3:12" x14ac:dyDescent="0.35">
      <c r="C196" s="5" t="str">
        <f t="shared" ca="1" si="9"/>
        <v>New-York Lomé</v>
      </c>
      <c r="F196" s="100"/>
      <c r="G196" s="5" t="str">
        <f t="shared" ca="1" si="7"/>
        <v>New-York Dakar</v>
      </c>
      <c r="H196" s="5">
        <v>6184</v>
      </c>
      <c r="I196" s="5" t="str">
        <f t="shared" ca="1" si="8"/>
        <v>New-York Dakar</v>
      </c>
      <c r="J196" s="5">
        <v>17.5</v>
      </c>
      <c r="K196" s="5"/>
      <c r="L196" s="5"/>
    </row>
    <row r="197" spans="3:12" x14ac:dyDescent="0.35">
      <c r="C197" s="5" t="str">
        <f t="shared" ca="1" si="9"/>
        <v>New-York Los Angeles</v>
      </c>
      <c r="F197" s="100"/>
      <c r="G197" s="5" t="str">
        <f t="shared" ca="1" si="7"/>
        <v>New-York Fort Cochin</v>
      </c>
      <c r="H197" s="5">
        <v>15113</v>
      </c>
      <c r="I197" s="5" t="str">
        <f t="shared" ca="1" si="8"/>
        <v>New-York Fort Cochin</v>
      </c>
      <c r="J197" s="5">
        <v>9</v>
      </c>
      <c r="K197" s="5"/>
      <c r="L197" s="5"/>
    </row>
    <row r="198" spans="3:12" x14ac:dyDescent="0.35">
      <c r="C198" s="5" t="str">
        <f t="shared" ca="1" si="9"/>
        <v>New-York Marseille</v>
      </c>
      <c r="F198" s="100"/>
      <c r="G198" s="5" t="str">
        <f t="shared" ca="1" si="7"/>
        <v>New-York Hanoi</v>
      </c>
      <c r="H198" s="5">
        <v>21358</v>
      </c>
      <c r="I198" s="5" t="str">
        <f t="shared" ca="1" si="8"/>
        <v>New-York Hanoi</v>
      </c>
      <c r="J198" s="5">
        <v>9</v>
      </c>
      <c r="K198" s="5"/>
      <c r="L198" s="5"/>
    </row>
    <row r="199" spans="3:12" x14ac:dyDescent="0.35">
      <c r="C199" s="5" t="str">
        <f t="shared" ca="1" si="9"/>
        <v>New-York New-York</v>
      </c>
      <c r="F199" s="100"/>
      <c r="G199" s="5" t="str">
        <f t="shared" ref="G199:G262" ca="1" si="10">C194</f>
        <v>New-York Le Cap</v>
      </c>
      <c r="H199" s="5">
        <v>12670</v>
      </c>
      <c r="I199" s="5" t="str">
        <f t="shared" ref="I199:I262" ca="1" si="11">G199</f>
        <v>New-York Le Cap</v>
      </c>
      <c r="J199" s="5">
        <v>17.5</v>
      </c>
      <c r="K199" s="5"/>
      <c r="L199" s="5"/>
    </row>
    <row r="200" spans="3:12" x14ac:dyDescent="0.35">
      <c r="C200" s="5" t="str">
        <f t="shared" ca="1" si="9"/>
        <v>New-York Shanghai</v>
      </c>
      <c r="F200" s="100"/>
      <c r="G200" s="5" t="str">
        <f t="shared" ca="1" si="10"/>
        <v>New-York Le Havre</v>
      </c>
      <c r="H200" s="5">
        <v>5729</v>
      </c>
      <c r="I200" s="5" t="str">
        <f t="shared" ca="1" si="11"/>
        <v>New-York Le Havre</v>
      </c>
      <c r="J200" s="5">
        <v>9</v>
      </c>
      <c r="K200" s="5"/>
      <c r="L200" s="5"/>
    </row>
    <row r="201" spans="3:12" x14ac:dyDescent="0.35">
      <c r="C201" s="5" t="str">
        <f t="shared" ref="C201:C264" ca="1" si="12">IF(ROW()&gt;(COUNTA($A:$A)*COUNTA($B:$B)),"",OFFSET($A$1,INT((ROW()-1)/17),)&amp;" "&amp;OFFSET($B$1,MOD(ROW()-1,COUNTA($B:$B)),))</f>
        <v>New-York Tanger</v>
      </c>
      <c r="F201" s="100"/>
      <c r="G201" s="5" t="str">
        <f t="shared" ca="1" si="10"/>
        <v>New-York Lomé</v>
      </c>
      <c r="H201" s="5">
        <v>8832</v>
      </c>
      <c r="I201" s="5" t="str">
        <f t="shared" ca="1" si="11"/>
        <v>New-York Lomé</v>
      </c>
      <c r="J201" s="5">
        <v>17.5</v>
      </c>
      <c r="K201" s="5"/>
      <c r="L201" s="5"/>
    </row>
    <row r="202" spans="3:12" x14ac:dyDescent="0.35">
      <c r="C202" s="5" t="str">
        <f t="shared" ca="1" si="12"/>
        <v>New-York Tunis</v>
      </c>
      <c r="F202" s="100"/>
      <c r="G202" s="5" t="str">
        <f t="shared" ca="1" si="10"/>
        <v>New-York Los Angeles</v>
      </c>
      <c r="H202" s="5">
        <v>9205</v>
      </c>
      <c r="I202" s="5" t="str">
        <f t="shared" ca="1" si="11"/>
        <v>New-York Los Angeles</v>
      </c>
      <c r="J202" s="5">
        <v>12.1</v>
      </c>
      <c r="K202" s="5"/>
      <c r="L202" s="5"/>
    </row>
    <row r="203" spans="3:12" x14ac:dyDescent="0.35">
      <c r="C203" s="5" t="str">
        <f t="shared" ca="1" si="12"/>
        <v>New-York Vide</v>
      </c>
      <c r="F203" s="100"/>
      <c r="G203" s="5" t="str">
        <f t="shared" ca="1" si="10"/>
        <v>New-York Marseille</v>
      </c>
      <c r="H203" s="5">
        <v>7189</v>
      </c>
      <c r="I203" s="5" t="str">
        <f t="shared" ca="1" si="11"/>
        <v>New-York Marseille</v>
      </c>
      <c r="J203" s="5">
        <v>9</v>
      </c>
      <c r="K203" s="5"/>
      <c r="L203" s="5"/>
    </row>
    <row r="204" spans="3:12" x14ac:dyDescent="0.35">
      <c r="C204" s="5" t="str">
        <f t="shared" ca="1" si="12"/>
        <v>New-York Windhoek</v>
      </c>
      <c r="F204" s="100"/>
      <c r="G204" s="5" t="str">
        <f t="shared" ca="1" si="10"/>
        <v>New-York New-York</v>
      </c>
      <c r="H204" s="5">
        <v>0</v>
      </c>
      <c r="I204" s="5" t="str">
        <f t="shared" ca="1" si="11"/>
        <v>New-York New-York</v>
      </c>
      <c r="J204" s="5">
        <v>0</v>
      </c>
      <c r="K204" s="5"/>
      <c r="L204" s="5"/>
    </row>
    <row r="205" spans="3:12" x14ac:dyDescent="0.35">
      <c r="C205" s="5" t="str">
        <f t="shared" ca="1" si="12"/>
        <v>Shanghai Abidjan</v>
      </c>
      <c r="F205" s="100"/>
      <c r="G205" s="5" t="str">
        <f t="shared" ca="1" si="10"/>
        <v>New-York Shanghai</v>
      </c>
      <c r="H205" s="5">
        <v>19408</v>
      </c>
      <c r="I205" s="5" t="str">
        <f t="shared" ca="1" si="11"/>
        <v>New-York Shanghai</v>
      </c>
      <c r="J205" s="5">
        <v>9</v>
      </c>
      <c r="K205" s="5"/>
      <c r="L205" s="5"/>
    </row>
    <row r="206" spans="3:12" x14ac:dyDescent="0.35">
      <c r="C206" s="5" t="str">
        <f t="shared" ca="1" si="12"/>
        <v>Shanghai Alger</v>
      </c>
      <c r="F206" s="100"/>
      <c r="G206" s="5" t="str">
        <f t="shared" ca="1" si="10"/>
        <v>New-York Tanger</v>
      </c>
      <c r="H206" s="5">
        <v>5875</v>
      </c>
      <c r="I206" s="5" t="str">
        <f t="shared" ca="1" si="11"/>
        <v>New-York Tanger</v>
      </c>
      <c r="J206" s="5">
        <v>17.5</v>
      </c>
      <c r="K206" s="5"/>
      <c r="L206" s="5"/>
    </row>
    <row r="207" spans="3:12" x14ac:dyDescent="0.35">
      <c r="C207" s="5" t="str">
        <f t="shared" ca="1" si="12"/>
        <v>Shanghai Anvers</v>
      </c>
      <c r="F207" s="100"/>
      <c r="G207" s="5" t="str">
        <f t="shared" ca="1" si="10"/>
        <v>New-York Tunis</v>
      </c>
      <c r="H207" s="5">
        <v>7400</v>
      </c>
      <c r="I207" s="5" t="str">
        <f t="shared" ca="1" si="11"/>
        <v>New-York Tunis</v>
      </c>
      <c r="J207" s="5">
        <v>17.5</v>
      </c>
      <c r="K207" s="5"/>
      <c r="L207" s="5"/>
    </row>
    <row r="208" spans="3:12" x14ac:dyDescent="0.35">
      <c r="C208" s="5" t="str">
        <f t="shared" ca="1" si="12"/>
        <v>Shanghai Dakar</v>
      </c>
      <c r="F208" s="100"/>
      <c r="G208" s="5" t="str">
        <f t="shared" ca="1" si="10"/>
        <v>New-York Vide</v>
      </c>
      <c r="H208" s="5">
        <v>0</v>
      </c>
      <c r="I208" s="5" t="str">
        <f t="shared" ca="1" si="11"/>
        <v>New-York Vide</v>
      </c>
      <c r="J208" s="5">
        <v>0</v>
      </c>
      <c r="K208" s="5"/>
      <c r="L208" s="5"/>
    </row>
    <row r="209" spans="3:12" x14ac:dyDescent="0.35">
      <c r="C209" s="5" t="str">
        <f t="shared" ca="1" si="12"/>
        <v>Shanghai Fort Cochin</v>
      </c>
      <c r="F209" s="100"/>
      <c r="G209" s="5" t="str">
        <f t="shared" ca="1" si="10"/>
        <v>New-York Windhoek</v>
      </c>
      <c r="H209" s="5">
        <v>11543</v>
      </c>
      <c r="I209" s="5" t="str">
        <f t="shared" ca="1" si="11"/>
        <v>New-York Windhoek</v>
      </c>
      <c r="J209" s="5">
        <v>17.5</v>
      </c>
      <c r="K209" s="5"/>
      <c r="L209" s="5"/>
    </row>
    <row r="210" spans="3:12" x14ac:dyDescent="0.35">
      <c r="C210" s="5" t="str">
        <f t="shared" ca="1" si="12"/>
        <v>Shanghai Hanoi</v>
      </c>
      <c r="F210" s="100"/>
      <c r="G210" s="5" t="str">
        <f t="shared" ca="1" si="10"/>
        <v>Shanghai Abidjan</v>
      </c>
      <c r="H210" s="5">
        <v>19152</v>
      </c>
      <c r="I210" s="5" t="str">
        <f t="shared" ca="1" si="11"/>
        <v>Shanghai Abidjan</v>
      </c>
      <c r="J210" s="5">
        <v>17.5</v>
      </c>
      <c r="K210" s="5"/>
      <c r="L210" s="5"/>
    </row>
    <row r="211" spans="3:12" x14ac:dyDescent="0.35">
      <c r="C211" s="5" t="str">
        <f t="shared" ca="1" si="12"/>
        <v>Shanghai Le Cap</v>
      </c>
      <c r="F211" s="100"/>
      <c r="G211" s="5" t="str">
        <f t="shared" ca="1" si="10"/>
        <v>Shanghai Alger</v>
      </c>
      <c r="H211" s="5">
        <v>16086</v>
      </c>
      <c r="I211" s="5" t="str">
        <f t="shared" ca="1" si="11"/>
        <v>Shanghai Alger</v>
      </c>
      <c r="J211" s="5">
        <v>17.5</v>
      </c>
      <c r="K211" s="5"/>
      <c r="L211" s="5"/>
    </row>
    <row r="212" spans="3:12" x14ac:dyDescent="0.35">
      <c r="C212" s="5" t="str">
        <f t="shared" ca="1" si="12"/>
        <v>Shanghai Le Havre</v>
      </c>
      <c r="F212" s="100"/>
      <c r="G212" s="5" t="str">
        <f t="shared" ca="1" si="10"/>
        <v>Shanghai Anvers</v>
      </c>
      <c r="H212" s="5">
        <v>19371</v>
      </c>
      <c r="I212" s="5" t="str">
        <f t="shared" ca="1" si="11"/>
        <v>Shanghai Anvers</v>
      </c>
      <c r="J212" s="5">
        <v>9</v>
      </c>
      <c r="K212" s="5"/>
      <c r="L212" s="5"/>
    </row>
    <row r="213" spans="3:12" x14ac:dyDescent="0.35">
      <c r="C213" s="5" t="str">
        <f t="shared" ca="1" si="12"/>
        <v>Shanghai Lomé</v>
      </c>
      <c r="F213" s="100"/>
      <c r="G213" s="5" t="str">
        <f t="shared" ca="1" si="10"/>
        <v>Shanghai Dakar</v>
      </c>
      <c r="H213" s="5">
        <v>19666</v>
      </c>
      <c r="I213" s="5" t="str">
        <f t="shared" ca="1" si="11"/>
        <v>Shanghai Dakar</v>
      </c>
      <c r="J213" s="5">
        <v>17.5</v>
      </c>
      <c r="K213" s="5"/>
      <c r="L213" s="5"/>
    </row>
    <row r="214" spans="3:12" x14ac:dyDescent="0.35">
      <c r="C214" s="5" t="str">
        <f t="shared" ca="1" si="12"/>
        <v>Shanghai Los Angeles</v>
      </c>
      <c r="F214" s="100"/>
      <c r="G214" s="5" t="str">
        <f t="shared" ca="1" si="10"/>
        <v>Shanghai Fort Cochin</v>
      </c>
      <c r="H214" s="5">
        <v>8516</v>
      </c>
      <c r="I214" s="5" t="str">
        <f t="shared" ca="1" si="11"/>
        <v>Shanghai Fort Cochin</v>
      </c>
      <c r="J214" s="5">
        <v>12.1</v>
      </c>
      <c r="K214" s="5"/>
      <c r="L214" s="5"/>
    </row>
    <row r="215" spans="3:12" x14ac:dyDescent="0.35">
      <c r="C215" s="5" t="str">
        <f t="shared" ca="1" si="12"/>
        <v>Shanghai Marseille</v>
      </c>
      <c r="F215" s="100"/>
      <c r="G215" s="5" t="str">
        <f t="shared" ca="1" si="10"/>
        <v>Shanghai Hanoi</v>
      </c>
      <c r="H215" s="5">
        <v>2494</v>
      </c>
      <c r="I215" s="5" t="str">
        <f t="shared" ca="1" si="11"/>
        <v>Shanghai Hanoi</v>
      </c>
      <c r="J215" s="5">
        <v>12.1</v>
      </c>
      <c r="K215" s="5"/>
      <c r="L215" s="5"/>
    </row>
    <row r="216" spans="3:12" x14ac:dyDescent="0.35">
      <c r="C216" s="5" t="str">
        <f t="shared" ca="1" si="12"/>
        <v>Shanghai New-York</v>
      </c>
      <c r="F216" s="100"/>
      <c r="G216" s="5" t="str">
        <f t="shared" ca="1" si="10"/>
        <v>Shanghai Le Cap</v>
      </c>
      <c r="H216" s="5">
        <v>14120</v>
      </c>
      <c r="I216" s="5" t="str">
        <f t="shared" ca="1" si="11"/>
        <v>Shanghai Le Cap</v>
      </c>
      <c r="J216" s="5">
        <v>17.5</v>
      </c>
      <c r="K216" s="5"/>
      <c r="L216" s="5"/>
    </row>
    <row r="217" spans="3:12" x14ac:dyDescent="0.35">
      <c r="C217" s="5" t="str">
        <f t="shared" ca="1" si="12"/>
        <v>Shanghai Shanghai</v>
      </c>
      <c r="F217" s="100"/>
      <c r="G217" s="5" t="str">
        <f t="shared" ca="1" si="10"/>
        <v>Shanghai Le Havre</v>
      </c>
      <c r="H217" s="5">
        <v>19027</v>
      </c>
      <c r="I217" s="5" t="str">
        <f t="shared" ca="1" si="11"/>
        <v>Shanghai Le Havre</v>
      </c>
      <c r="J217" s="5">
        <v>9</v>
      </c>
      <c r="K217" s="5"/>
      <c r="L217" s="5"/>
    </row>
    <row r="218" spans="3:12" x14ac:dyDescent="0.35">
      <c r="C218" s="5" t="str">
        <f t="shared" ca="1" si="12"/>
        <v>Shanghai Tanger</v>
      </c>
      <c r="F218" s="100"/>
      <c r="G218" s="5" t="str">
        <f t="shared" ca="1" si="10"/>
        <v>Shanghai Lomé</v>
      </c>
      <c r="H218" s="5">
        <v>19099</v>
      </c>
      <c r="I218" s="5" t="str">
        <f t="shared" ca="1" si="11"/>
        <v>Shanghai Lomé</v>
      </c>
      <c r="J218" s="5">
        <v>17.5</v>
      </c>
      <c r="K218" s="5"/>
      <c r="L218" s="5"/>
    </row>
    <row r="219" spans="3:12" x14ac:dyDescent="0.35">
      <c r="C219" s="5" t="str">
        <f t="shared" ca="1" si="12"/>
        <v>Shanghai Tunis</v>
      </c>
      <c r="F219" s="100"/>
      <c r="G219" s="5" t="str">
        <f t="shared" ca="1" si="10"/>
        <v>Shanghai Los Angeles</v>
      </c>
      <c r="H219" s="5">
        <v>10592</v>
      </c>
      <c r="I219" s="5" t="str">
        <f t="shared" ca="1" si="11"/>
        <v>Shanghai Los Angeles</v>
      </c>
      <c r="J219" s="5">
        <v>9</v>
      </c>
      <c r="K219" s="5"/>
      <c r="L219" s="5"/>
    </row>
    <row r="220" spans="3:12" x14ac:dyDescent="0.35">
      <c r="C220" s="5" t="str">
        <f t="shared" ca="1" si="12"/>
        <v>Shanghai Vide</v>
      </c>
      <c r="F220" s="100"/>
      <c r="G220" s="5" t="str">
        <f t="shared" ca="1" si="10"/>
        <v>Shanghai Marseille</v>
      </c>
      <c r="H220" s="5">
        <v>16110</v>
      </c>
      <c r="I220" s="5" t="str">
        <f t="shared" ca="1" si="11"/>
        <v>Shanghai Marseille</v>
      </c>
      <c r="J220" s="5">
        <v>9</v>
      </c>
      <c r="K220" s="5"/>
      <c r="L220" s="5"/>
    </row>
    <row r="221" spans="3:12" x14ac:dyDescent="0.35">
      <c r="C221" s="5" t="str">
        <f t="shared" ca="1" si="12"/>
        <v>Shanghai Windhoek</v>
      </c>
      <c r="F221" s="100"/>
      <c r="G221" s="5" t="str">
        <f t="shared" ca="1" si="10"/>
        <v>Shanghai New-York</v>
      </c>
      <c r="H221" s="5">
        <v>19408</v>
      </c>
      <c r="I221" s="5" t="str">
        <f t="shared" ca="1" si="11"/>
        <v>Shanghai New-York</v>
      </c>
      <c r="J221" s="5">
        <v>9</v>
      </c>
      <c r="K221" s="5"/>
      <c r="L221" s="5"/>
    </row>
    <row r="222" spans="3:12" x14ac:dyDescent="0.35">
      <c r="C222" s="5" t="str">
        <f t="shared" ca="1" si="12"/>
        <v>Tanger Abidjan</v>
      </c>
      <c r="F222" s="100"/>
      <c r="G222" s="5" t="str">
        <f t="shared" ca="1" si="10"/>
        <v>Shanghai Shanghai</v>
      </c>
      <c r="H222" s="5">
        <v>0</v>
      </c>
      <c r="I222" s="5" t="str">
        <f t="shared" ca="1" si="11"/>
        <v>Shanghai Shanghai</v>
      </c>
      <c r="J222" s="5">
        <v>0</v>
      </c>
      <c r="K222" s="5"/>
      <c r="L222" s="5"/>
    </row>
    <row r="223" spans="3:12" x14ac:dyDescent="0.35">
      <c r="C223" s="5" t="str">
        <f t="shared" ca="1" si="12"/>
        <v>Tanger Alger</v>
      </c>
      <c r="F223" s="100"/>
      <c r="G223" s="5" t="str">
        <f t="shared" ca="1" si="10"/>
        <v>Shanghai Tanger</v>
      </c>
      <c r="H223" s="5">
        <v>16919</v>
      </c>
      <c r="I223" s="5" t="str">
        <f t="shared" ca="1" si="11"/>
        <v>Shanghai Tanger</v>
      </c>
      <c r="J223" s="5">
        <v>17.5</v>
      </c>
      <c r="K223" s="5"/>
      <c r="L223" s="5"/>
    </row>
    <row r="224" spans="3:12" x14ac:dyDescent="0.35">
      <c r="C224" s="5" t="str">
        <f t="shared" ca="1" si="12"/>
        <v>Tanger Anvers</v>
      </c>
      <c r="F224" s="100"/>
      <c r="G224" s="5" t="str">
        <f t="shared" ca="1" si="10"/>
        <v>Shanghai Tunis</v>
      </c>
      <c r="H224" s="5">
        <v>15457</v>
      </c>
      <c r="I224" s="5" t="str">
        <f t="shared" ca="1" si="11"/>
        <v>Shanghai Tunis</v>
      </c>
      <c r="J224" s="5">
        <v>17.5</v>
      </c>
      <c r="K224" s="5"/>
      <c r="L224" s="5"/>
    </row>
    <row r="225" spans="3:12" x14ac:dyDescent="0.35">
      <c r="C225" s="5" t="str">
        <f t="shared" ca="1" si="12"/>
        <v>Tanger Dakar</v>
      </c>
      <c r="F225" s="100"/>
      <c r="G225" s="5" t="str">
        <f t="shared" ca="1" si="10"/>
        <v>Shanghai Vide</v>
      </c>
      <c r="H225" s="5">
        <v>0</v>
      </c>
      <c r="I225" s="5" t="str">
        <f t="shared" ca="1" si="11"/>
        <v>Shanghai Vide</v>
      </c>
      <c r="J225" s="5">
        <v>0</v>
      </c>
      <c r="K225" s="5"/>
      <c r="L225" s="5"/>
    </row>
    <row r="226" spans="3:12" x14ac:dyDescent="0.35">
      <c r="C226" s="5" t="str">
        <f t="shared" ca="1" si="12"/>
        <v>Tanger Fort Cochin</v>
      </c>
      <c r="F226" s="100"/>
      <c r="G226" s="5" t="str">
        <f t="shared" ca="1" si="10"/>
        <v>Shanghai Windhoek</v>
      </c>
      <c r="H226" s="5">
        <v>15439</v>
      </c>
      <c r="I226" s="5" t="str">
        <f t="shared" ca="1" si="11"/>
        <v>Shanghai Windhoek</v>
      </c>
      <c r="J226" s="5">
        <v>17.5</v>
      </c>
      <c r="K226" s="5"/>
      <c r="L226" s="5"/>
    </row>
    <row r="227" spans="3:12" x14ac:dyDescent="0.35">
      <c r="C227" s="5" t="str">
        <f t="shared" ca="1" si="12"/>
        <v>Tanger Hanoi</v>
      </c>
      <c r="F227" s="100"/>
      <c r="G227" s="5" t="str">
        <f t="shared" ca="1" si="10"/>
        <v>Tanger Abidjan</v>
      </c>
      <c r="H227" s="5">
        <v>4860</v>
      </c>
      <c r="I227" s="5" t="str">
        <f t="shared" ca="1" si="11"/>
        <v>Tanger Abidjan</v>
      </c>
      <c r="J227" s="47">
        <v>22</v>
      </c>
      <c r="K227" s="5"/>
      <c r="L227" s="5"/>
    </row>
    <row r="228" spans="3:12" x14ac:dyDescent="0.35">
      <c r="C228" s="5" t="str">
        <f t="shared" ca="1" si="12"/>
        <v>Tanger Le Cap</v>
      </c>
      <c r="F228" s="100"/>
      <c r="G228" s="5" t="str">
        <f t="shared" ca="1" si="10"/>
        <v>Tanger Alger</v>
      </c>
      <c r="H228" s="5">
        <v>849</v>
      </c>
      <c r="I228" s="5" t="str">
        <f t="shared" ca="1" si="11"/>
        <v>Tanger Alger</v>
      </c>
      <c r="J228" s="47">
        <v>22</v>
      </c>
      <c r="K228" s="5"/>
      <c r="L228" s="5"/>
    </row>
    <row r="229" spans="3:12" x14ac:dyDescent="0.35">
      <c r="C229" s="5" t="str">
        <f t="shared" ca="1" si="12"/>
        <v>Tanger Le Havre</v>
      </c>
      <c r="F229" s="100"/>
      <c r="G229" s="5" t="str">
        <f t="shared" ca="1" si="10"/>
        <v>Tanger Anvers</v>
      </c>
      <c r="H229" s="5">
        <v>2473</v>
      </c>
      <c r="I229" s="5" t="str">
        <f t="shared" ca="1" si="11"/>
        <v>Tanger Anvers</v>
      </c>
      <c r="J229" s="5">
        <v>17.5</v>
      </c>
      <c r="K229" s="5"/>
      <c r="L229" s="5"/>
    </row>
    <row r="230" spans="3:12" x14ac:dyDescent="0.35">
      <c r="C230" s="5" t="str">
        <f t="shared" ca="1" si="12"/>
        <v>Tanger Lomé</v>
      </c>
      <c r="F230" s="100"/>
      <c r="G230" s="5" t="str">
        <f t="shared" ca="1" si="10"/>
        <v>Tanger Dakar</v>
      </c>
      <c r="H230" s="5">
        <v>2760</v>
      </c>
      <c r="I230" s="5" t="str">
        <f t="shared" ca="1" si="11"/>
        <v>Tanger Dakar</v>
      </c>
      <c r="J230" s="47">
        <v>22</v>
      </c>
      <c r="K230" s="5"/>
      <c r="L230" s="5"/>
    </row>
    <row r="231" spans="3:12" x14ac:dyDescent="0.35">
      <c r="C231" s="5" t="str">
        <f t="shared" ca="1" si="12"/>
        <v>Tanger Los Angeles</v>
      </c>
      <c r="F231" s="100"/>
      <c r="G231" s="5" t="str">
        <f t="shared" ca="1" si="10"/>
        <v>Tanger Fort Cochin</v>
      </c>
      <c r="H231" s="5">
        <v>9268</v>
      </c>
      <c r="I231" s="5" t="str">
        <f t="shared" ca="1" si="11"/>
        <v>Tanger Fort Cochin</v>
      </c>
      <c r="J231" s="5">
        <v>17.5</v>
      </c>
      <c r="K231" s="5"/>
      <c r="L231" s="5"/>
    </row>
    <row r="232" spans="3:12" x14ac:dyDescent="0.35">
      <c r="C232" s="5" t="str">
        <f t="shared" ca="1" si="12"/>
        <v>Tanger Marseille</v>
      </c>
      <c r="F232" s="100"/>
      <c r="G232" s="5" t="str">
        <f t="shared" ca="1" si="10"/>
        <v>Tanger Hanoi</v>
      </c>
      <c r="H232" s="5">
        <v>15514</v>
      </c>
      <c r="I232" s="5" t="str">
        <f t="shared" ca="1" si="11"/>
        <v>Tanger Hanoi</v>
      </c>
      <c r="J232" s="5">
        <v>17.5</v>
      </c>
      <c r="K232" s="5"/>
      <c r="L232" s="5"/>
    </row>
    <row r="233" spans="3:12" x14ac:dyDescent="0.35">
      <c r="C233" s="5" t="str">
        <f t="shared" ca="1" si="12"/>
        <v>Tanger New-York</v>
      </c>
      <c r="F233" s="100"/>
      <c r="G233" s="5" t="str">
        <f t="shared" ca="1" si="10"/>
        <v>Tanger Le Cap</v>
      </c>
      <c r="H233" s="5">
        <v>9395</v>
      </c>
      <c r="I233" s="5" t="str">
        <f t="shared" ca="1" si="11"/>
        <v>Tanger Le Cap</v>
      </c>
      <c r="J233" s="47">
        <v>22</v>
      </c>
      <c r="K233" s="5"/>
      <c r="L233" s="5"/>
    </row>
    <row r="234" spans="3:12" x14ac:dyDescent="0.35">
      <c r="C234" s="5" t="str">
        <f t="shared" ca="1" si="12"/>
        <v>Tanger Shanghai</v>
      </c>
      <c r="F234" s="100"/>
      <c r="G234" s="5" t="str">
        <f t="shared" ca="1" si="10"/>
        <v>Tanger Le Havre</v>
      </c>
      <c r="H234" s="5">
        <v>2128</v>
      </c>
      <c r="I234" s="5" t="str">
        <f t="shared" ca="1" si="11"/>
        <v>Tanger Le Havre</v>
      </c>
      <c r="J234" s="5">
        <v>17.5</v>
      </c>
      <c r="K234" s="5"/>
      <c r="L234" s="5"/>
    </row>
    <row r="235" spans="3:12" x14ac:dyDescent="0.35">
      <c r="C235" s="5" t="str">
        <f t="shared" ca="1" si="12"/>
        <v>Tanger Tanger</v>
      </c>
      <c r="F235" s="100"/>
      <c r="G235" s="5" t="str">
        <f t="shared" ca="1" si="10"/>
        <v>Tanger Lomé</v>
      </c>
      <c r="H235" s="5">
        <v>5475</v>
      </c>
      <c r="I235" s="5" t="str">
        <f t="shared" ca="1" si="11"/>
        <v>Tanger Lomé</v>
      </c>
      <c r="J235" s="47">
        <v>22</v>
      </c>
      <c r="K235" s="5"/>
      <c r="L235" s="5"/>
    </row>
    <row r="236" spans="3:12" x14ac:dyDescent="0.35">
      <c r="C236" s="5" t="str">
        <f t="shared" ca="1" si="12"/>
        <v>Tanger Tunis</v>
      </c>
      <c r="F236" s="100"/>
      <c r="G236" s="5" t="str">
        <f t="shared" ca="1" si="10"/>
        <v>Tanger Los Angeles</v>
      </c>
      <c r="H236" s="5">
        <v>13503</v>
      </c>
      <c r="I236" s="5" t="str">
        <f t="shared" ca="1" si="11"/>
        <v>Tanger Los Angeles</v>
      </c>
      <c r="J236" s="5">
        <v>17.5</v>
      </c>
      <c r="K236" s="5"/>
      <c r="L236" s="5"/>
    </row>
    <row r="237" spans="3:12" x14ac:dyDescent="0.35">
      <c r="C237" s="5" t="str">
        <f t="shared" ca="1" si="12"/>
        <v>Tanger Vide</v>
      </c>
      <c r="F237" s="100"/>
      <c r="G237" s="5" t="str">
        <f t="shared" ca="1" si="10"/>
        <v>Tanger Marseille</v>
      </c>
      <c r="H237" s="5">
        <v>1344</v>
      </c>
      <c r="I237" s="5" t="str">
        <f t="shared" ca="1" si="11"/>
        <v>Tanger Marseille</v>
      </c>
      <c r="J237" s="5">
        <v>17.5</v>
      </c>
      <c r="K237" s="5"/>
      <c r="L237" s="5"/>
    </row>
    <row r="238" spans="3:12" x14ac:dyDescent="0.35">
      <c r="C238" s="5" t="str">
        <f t="shared" ca="1" si="12"/>
        <v>Tanger Windhoek</v>
      </c>
      <c r="F238" s="100"/>
      <c r="G238" s="5" t="str">
        <f t="shared" ca="1" si="10"/>
        <v>Tanger New-York</v>
      </c>
      <c r="H238" s="5">
        <v>5875</v>
      </c>
      <c r="I238" s="5" t="str">
        <f t="shared" ca="1" si="11"/>
        <v>Tanger New-York</v>
      </c>
      <c r="J238" s="5">
        <v>17.5</v>
      </c>
      <c r="K238" s="5"/>
      <c r="L238" s="5"/>
    </row>
    <row r="239" spans="3:12" x14ac:dyDescent="0.35">
      <c r="C239" s="5" t="str">
        <f t="shared" ca="1" si="12"/>
        <v>Tunis Abidjan</v>
      </c>
      <c r="F239" s="100"/>
      <c r="G239" s="5" t="str">
        <f t="shared" ca="1" si="10"/>
        <v>Tanger Shanghai</v>
      </c>
      <c r="H239" s="5">
        <v>16919</v>
      </c>
      <c r="I239" s="5" t="str">
        <f t="shared" ca="1" si="11"/>
        <v>Tanger Shanghai</v>
      </c>
      <c r="J239" s="5">
        <v>17.5</v>
      </c>
      <c r="K239" s="5"/>
      <c r="L239" s="5"/>
    </row>
    <row r="240" spans="3:12" x14ac:dyDescent="0.35">
      <c r="C240" s="5" t="str">
        <f t="shared" ca="1" si="12"/>
        <v>Tunis Alger</v>
      </c>
      <c r="F240" s="100"/>
      <c r="G240" s="5" t="str">
        <f t="shared" ca="1" si="10"/>
        <v>Tanger Tanger</v>
      </c>
      <c r="H240" s="5">
        <v>0</v>
      </c>
      <c r="I240" s="5" t="str">
        <f t="shared" ca="1" si="11"/>
        <v>Tanger Tanger</v>
      </c>
      <c r="J240" s="5">
        <v>0</v>
      </c>
      <c r="K240" s="5"/>
      <c r="L240" s="5"/>
    </row>
    <row r="241" spans="3:12" x14ac:dyDescent="0.35">
      <c r="C241" s="5" t="str">
        <f t="shared" ca="1" si="12"/>
        <v>Tunis Anvers</v>
      </c>
      <c r="F241" s="100"/>
      <c r="G241" s="5" t="str">
        <f t="shared" ca="1" si="10"/>
        <v>Tanger Tunis</v>
      </c>
      <c r="H241" s="5">
        <v>1555</v>
      </c>
      <c r="I241" s="5" t="str">
        <f t="shared" ca="1" si="11"/>
        <v>Tanger Tunis</v>
      </c>
      <c r="J241" s="47">
        <v>22</v>
      </c>
      <c r="K241" s="5"/>
      <c r="L241" s="5"/>
    </row>
    <row r="242" spans="3:12" x14ac:dyDescent="0.35">
      <c r="C242" s="5" t="str">
        <f t="shared" ca="1" si="12"/>
        <v>Tunis Dakar</v>
      </c>
      <c r="F242" s="100"/>
      <c r="G242" s="5" t="str">
        <f t="shared" ca="1" si="10"/>
        <v>Tanger Vide</v>
      </c>
      <c r="H242" s="5">
        <v>0</v>
      </c>
      <c r="I242" s="5" t="str">
        <f t="shared" ca="1" si="11"/>
        <v>Tanger Vide</v>
      </c>
      <c r="J242" s="5">
        <v>0</v>
      </c>
      <c r="K242" s="5"/>
      <c r="L242" s="5"/>
    </row>
    <row r="243" spans="3:12" x14ac:dyDescent="0.35">
      <c r="C243" s="5" t="str">
        <f t="shared" ca="1" si="12"/>
        <v>Tunis Fort Cochin</v>
      </c>
      <c r="F243" s="100"/>
      <c r="G243" s="5" t="str">
        <f t="shared" ca="1" si="10"/>
        <v>Tanger Windhoek</v>
      </c>
      <c r="H243" s="5">
        <v>8220</v>
      </c>
      <c r="I243" s="5" t="str">
        <f t="shared" ca="1" si="11"/>
        <v>Tanger Windhoek</v>
      </c>
      <c r="J243" s="47">
        <v>22</v>
      </c>
      <c r="K243" s="5"/>
      <c r="L243" s="5"/>
    </row>
    <row r="244" spans="3:12" x14ac:dyDescent="0.35">
      <c r="C244" s="5" t="str">
        <f t="shared" ca="1" si="12"/>
        <v>Tunis Hanoi</v>
      </c>
      <c r="F244" s="100"/>
      <c r="G244" s="5" t="str">
        <f t="shared" ca="1" si="10"/>
        <v>Tunis Abidjan</v>
      </c>
      <c r="H244" s="5">
        <v>6402</v>
      </c>
      <c r="I244" s="5" t="str">
        <f t="shared" ca="1" si="11"/>
        <v>Tunis Abidjan</v>
      </c>
      <c r="J244" s="47">
        <v>22</v>
      </c>
      <c r="K244" s="5"/>
      <c r="L244" s="5"/>
    </row>
    <row r="245" spans="3:12" x14ac:dyDescent="0.35">
      <c r="C245" s="5" t="str">
        <f t="shared" ca="1" si="12"/>
        <v>Tunis Le Cap</v>
      </c>
      <c r="F245" s="100"/>
      <c r="G245" s="5" t="str">
        <f t="shared" ca="1" si="10"/>
        <v>Tunis Alger</v>
      </c>
      <c r="H245" s="5">
        <v>722</v>
      </c>
      <c r="I245" s="5" t="str">
        <f t="shared" ca="1" si="11"/>
        <v>Tunis Alger</v>
      </c>
      <c r="J245" s="47">
        <v>22</v>
      </c>
      <c r="K245" s="5"/>
      <c r="L245" s="5"/>
    </row>
    <row r="246" spans="3:12" x14ac:dyDescent="0.35">
      <c r="C246" s="5" t="str">
        <f t="shared" ca="1" si="12"/>
        <v>Tunis Le Havre</v>
      </c>
      <c r="F246" s="100"/>
      <c r="G246" s="5" t="str">
        <f t="shared" ca="1" si="10"/>
        <v>Tunis Anvers</v>
      </c>
      <c r="H246" s="5">
        <v>4008</v>
      </c>
      <c r="I246" s="5" t="str">
        <f t="shared" ca="1" si="11"/>
        <v>Tunis Anvers</v>
      </c>
      <c r="J246" s="5">
        <v>17.5</v>
      </c>
      <c r="K246" s="5"/>
      <c r="L246" s="5"/>
    </row>
    <row r="247" spans="3:12" x14ac:dyDescent="0.35">
      <c r="C247" s="5" t="str">
        <f t="shared" ca="1" si="12"/>
        <v>Tunis Lomé</v>
      </c>
      <c r="F247" s="100"/>
      <c r="G247" s="5" t="str">
        <f t="shared" ca="1" si="10"/>
        <v>Tunis Dakar</v>
      </c>
      <c r="H247" s="5">
        <v>4302</v>
      </c>
      <c r="I247" s="5" t="str">
        <f t="shared" ca="1" si="11"/>
        <v>Tunis Dakar</v>
      </c>
      <c r="J247" s="47">
        <v>22</v>
      </c>
      <c r="K247" s="5"/>
      <c r="L247" s="5"/>
    </row>
    <row r="248" spans="3:12" x14ac:dyDescent="0.35">
      <c r="C248" s="5" t="str">
        <f t="shared" ca="1" si="12"/>
        <v>Tunis Los Angeles</v>
      </c>
      <c r="F248" s="100"/>
      <c r="G248" s="5" t="str">
        <f t="shared" ca="1" si="10"/>
        <v>Tunis Fort Cochin</v>
      </c>
      <c r="H248" s="5">
        <v>7806</v>
      </c>
      <c r="I248" s="5" t="str">
        <f t="shared" ca="1" si="11"/>
        <v>Tunis Fort Cochin</v>
      </c>
      <c r="J248" s="5">
        <v>17.5</v>
      </c>
      <c r="K248" s="5"/>
      <c r="L248" s="5"/>
    </row>
    <row r="249" spans="3:12" x14ac:dyDescent="0.35">
      <c r="C249" s="5" t="str">
        <f t="shared" ca="1" si="12"/>
        <v>Tunis Marseille</v>
      </c>
      <c r="F249" s="100"/>
      <c r="G249" s="5" t="str">
        <f t="shared" ca="1" si="10"/>
        <v>Tunis Hanoi</v>
      </c>
      <c r="H249" s="5">
        <v>14051</v>
      </c>
      <c r="I249" s="5" t="str">
        <f t="shared" ca="1" si="11"/>
        <v>Tunis Hanoi</v>
      </c>
      <c r="J249" s="5">
        <v>17.5</v>
      </c>
      <c r="K249" s="5"/>
      <c r="L249" s="5"/>
    </row>
    <row r="250" spans="3:12" x14ac:dyDescent="0.35">
      <c r="C250" s="5" t="str">
        <f t="shared" ca="1" si="12"/>
        <v>Tunis New-York</v>
      </c>
      <c r="F250" s="100"/>
      <c r="G250" s="5" t="str">
        <f t="shared" ca="1" si="10"/>
        <v>Tunis Le Cap</v>
      </c>
      <c r="H250" s="5">
        <v>10937</v>
      </c>
      <c r="I250" s="5" t="str">
        <f t="shared" ca="1" si="11"/>
        <v>Tunis Le Cap</v>
      </c>
      <c r="J250" s="47">
        <v>22</v>
      </c>
      <c r="K250" s="5"/>
      <c r="L250" s="5"/>
    </row>
    <row r="251" spans="3:12" x14ac:dyDescent="0.35">
      <c r="C251" s="5" t="str">
        <f t="shared" ca="1" si="12"/>
        <v>Tunis Shanghai</v>
      </c>
      <c r="F251" s="100"/>
      <c r="G251" s="5" t="str">
        <f t="shared" ca="1" si="10"/>
        <v>Tunis Le Havre</v>
      </c>
      <c r="H251" s="5">
        <v>3663</v>
      </c>
      <c r="I251" s="5" t="str">
        <f t="shared" ca="1" si="11"/>
        <v>Tunis Le Havre</v>
      </c>
      <c r="J251" s="5">
        <v>17.5</v>
      </c>
      <c r="K251" s="5"/>
      <c r="L251" s="5"/>
    </row>
    <row r="252" spans="3:12" x14ac:dyDescent="0.35">
      <c r="C252" s="5" t="str">
        <f t="shared" ca="1" si="12"/>
        <v>Tunis Tanger</v>
      </c>
      <c r="F252" s="100"/>
      <c r="G252" s="5" t="str">
        <f t="shared" ca="1" si="10"/>
        <v>Tunis Lomé</v>
      </c>
      <c r="H252" s="5">
        <v>7017</v>
      </c>
      <c r="I252" s="5" t="str">
        <f t="shared" ca="1" si="11"/>
        <v>Tunis Lomé</v>
      </c>
      <c r="J252" s="47">
        <v>22</v>
      </c>
      <c r="K252" s="5"/>
      <c r="L252" s="5"/>
    </row>
    <row r="253" spans="3:12" x14ac:dyDescent="0.35">
      <c r="C253" s="5" t="str">
        <f t="shared" ca="1" si="12"/>
        <v>Tunis Tunis</v>
      </c>
      <c r="F253" s="100"/>
      <c r="G253" s="5" t="str">
        <f t="shared" ca="1" si="10"/>
        <v>Tunis Los Angeles</v>
      </c>
      <c r="H253" s="5">
        <v>15036</v>
      </c>
      <c r="I253" s="5" t="str">
        <f t="shared" ca="1" si="11"/>
        <v>Tunis Los Angeles</v>
      </c>
      <c r="J253" s="5">
        <v>17.5</v>
      </c>
      <c r="K253" s="5"/>
      <c r="L253" s="5"/>
    </row>
    <row r="254" spans="3:12" x14ac:dyDescent="0.35">
      <c r="C254" s="5" t="str">
        <f t="shared" ca="1" si="12"/>
        <v>Tunis Vide</v>
      </c>
      <c r="F254" s="100"/>
      <c r="G254" s="5" t="str">
        <f t="shared" ca="1" si="10"/>
        <v>Tunis Marseille</v>
      </c>
      <c r="H254" s="5">
        <v>874</v>
      </c>
      <c r="I254" s="5" t="str">
        <f t="shared" ca="1" si="11"/>
        <v>Tunis Marseille</v>
      </c>
      <c r="J254" s="5">
        <v>17.5</v>
      </c>
      <c r="K254" s="5"/>
      <c r="L254" s="5"/>
    </row>
    <row r="255" spans="3:12" x14ac:dyDescent="0.35">
      <c r="C255" s="5" t="str">
        <f t="shared" ca="1" si="12"/>
        <v>Tunis Windhoek</v>
      </c>
      <c r="F255" s="100"/>
      <c r="G255" s="5" t="str">
        <f t="shared" ca="1" si="10"/>
        <v>Tunis New-York</v>
      </c>
      <c r="H255" s="5">
        <v>7400</v>
      </c>
      <c r="I255" s="5" t="str">
        <f t="shared" ca="1" si="11"/>
        <v>Tunis New-York</v>
      </c>
      <c r="J255" s="5">
        <v>17.5</v>
      </c>
      <c r="K255" s="5"/>
      <c r="L255" s="5"/>
    </row>
    <row r="256" spans="3:12" x14ac:dyDescent="0.35">
      <c r="C256" s="5" t="str">
        <f t="shared" ca="1" si="12"/>
        <v>Vide Abidjan</v>
      </c>
      <c r="F256" s="100"/>
      <c r="G256" s="5" t="str">
        <f t="shared" ca="1" si="10"/>
        <v>Tunis Shanghai</v>
      </c>
      <c r="H256" s="5">
        <v>15457</v>
      </c>
      <c r="I256" s="5" t="str">
        <f t="shared" ca="1" si="11"/>
        <v>Tunis Shanghai</v>
      </c>
      <c r="J256" s="5">
        <v>17.5</v>
      </c>
      <c r="K256" s="5"/>
      <c r="L256" s="5"/>
    </row>
    <row r="257" spans="3:12" x14ac:dyDescent="0.35">
      <c r="C257" s="5" t="str">
        <f t="shared" ca="1" si="12"/>
        <v>Vide Alger</v>
      </c>
      <c r="F257" s="100"/>
      <c r="G257" s="5" t="str">
        <f t="shared" ca="1" si="10"/>
        <v>Tunis Tanger</v>
      </c>
      <c r="H257" s="5">
        <v>1556</v>
      </c>
      <c r="I257" s="5" t="str">
        <f t="shared" ca="1" si="11"/>
        <v>Tunis Tanger</v>
      </c>
      <c r="J257" s="47">
        <v>22</v>
      </c>
      <c r="K257" s="5"/>
      <c r="L257" s="5"/>
    </row>
    <row r="258" spans="3:12" x14ac:dyDescent="0.35">
      <c r="C258" s="5" t="str">
        <f t="shared" ca="1" si="12"/>
        <v>Vide Anvers</v>
      </c>
      <c r="F258" s="100"/>
      <c r="G258" s="5" t="str">
        <f t="shared" ca="1" si="10"/>
        <v>Tunis Tunis</v>
      </c>
      <c r="H258" s="5">
        <v>0</v>
      </c>
      <c r="I258" s="5" t="str">
        <f t="shared" ca="1" si="11"/>
        <v>Tunis Tunis</v>
      </c>
      <c r="J258" s="5">
        <v>0</v>
      </c>
      <c r="K258" s="5"/>
      <c r="L258" s="5"/>
    </row>
    <row r="259" spans="3:12" x14ac:dyDescent="0.35">
      <c r="C259" s="5" t="str">
        <f t="shared" ca="1" si="12"/>
        <v>Vide Dakar</v>
      </c>
      <c r="F259" s="100"/>
      <c r="G259" s="5" t="str">
        <f t="shared" ca="1" si="10"/>
        <v>Tunis Vide</v>
      </c>
      <c r="H259" s="5">
        <v>0</v>
      </c>
      <c r="I259" s="5" t="str">
        <f t="shared" ca="1" si="11"/>
        <v>Tunis Vide</v>
      </c>
      <c r="J259" s="5">
        <v>0</v>
      </c>
      <c r="K259" s="5"/>
      <c r="L259" s="5"/>
    </row>
    <row r="260" spans="3:12" x14ac:dyDescent="0.35">
      <c r="C260" s="5" t="str">
        <f t="shared" ca="1" si="12"/>
        <v>Vide Fort Cochin</v>
      </c>
      <c r="F260" s="100"/>
      <c r="G260" s="5" t="str">
        <f t="shared" ca="1" si="10"/>
        <v>Tunis Windhoek</v>
      </c>
      <c r="H260" s="5">
        <v>9761</v>
      </c>
      <c r="I260" s="5" t="str">
        <f t="shared" ca="1" si="11"/>
        <v>Tunis Windhoek</v>
      </c>
      <c r="J260" s="47">
        <v>22</v>
      </c>
      <c r="K260" s="5"/>
      <c r="L260" s="5"/>
    </row>
    <row r="261" spans="3:12" x14ac:dyDescent="0.35">
      <c r="C261" s="5" t="str">
        <f t="shared" ca="1" si="12"/>
        <v>Vide Hanoi</v>
      </c>
      <c r="F261" s="100"/>
      <c r="G261" s="5" t="str">
        <f t="shared" ca="1" si="10"/>
        <v>Vide Abidjan</v>
      </c>
      <c r="H261" s="5">
        <v>0</v>
      </c>
      <c r="I261" s="5" t="str">
        <f t="shared" ca="1" si="11"/>
        <v>Vide Abidjan</v>
      </c>
      <c r="J261" s="5">
        <v>0</v>
      </c>
      <c r="K261" s="5"/>
      <c r="L261" s="5"/>
    </row>
    <row r="262" spans="3:12" x14ac:dyDescent="0.35">
      <c r="C262" s="5" t="str">
        <f t="shared" ca="1" si="12"/>
        <v>Vide Le Cap</v>
      </c>
      <c r="F262" s="100"/>
      <c r="G262" s="5" t="str">
        <f t="shared" ca="1" si="10"/>
        <v>Vide Alger</v>
      </c>
      <c r="H262" s="5">
        <v>0</v>
      </c>
      <c r="I262" s="5" t="str">
        <f t="shared" ca="1" si="11"/>
        <v>Vide Alger</v>
      </c>
      <c r="J262" s="5">
        <v>0</v>
      </c>
      <c r="K262" s="5"/>
      <c r="L262" s="5"/>
    </row>
    <row r="263" spans="3:12" x14ac:dyDescent="0.35">
      <c r="C263" s="5" t="str">
        <f t="shared" ca="1" si="12"/>
        <v>Vide Le Havre</v>
      </c>
      <c r="F263" s="100"/>
      <c r="G263" s="5" t="str">
        <f t="shared" ref="G263:G294" ca="1" si="13">C258</f>
        <v>Vide Anvers</v>
      </c>
      <c r="H263" s="5">
        <v>0</v>
      </c>
      <c r="I263" s="5" t="str">
        <f t="shared" ref="I263:I294" ca="1" si="14">G263</f>
        <v>Vide Anvers</v>
      </c>
      <c r="J263" s="5">
        <v>0</v>
      </c>
      <c r="K263" s="5"/>
      <c r="L263" s="5"/>
    </row>
    <row r="264" spans="3:12" x14ac:dyDescent="0.35">
      <c r="C264" s="5" t="str">
        <f t="shared" ca="1" si="12"/>
        <v>Vide Lomé</v>
      </c>
      <c r="F264" s="100"/>
      <c r="G264" s="5" t="str">
        <f t="shared" ca="1" si="13"/>
        <v>Vide Dakar</v>
      </c>
      <c r="H264" s="5">
        <v>0</v>
      </c>
      <c r="I264" s="5" t="str">
        <f t="shared" ca="1" si="14"/>
        <v>Vide Dakar</v>
      </c>
      <c r="J264" s="5">
        <v>0</v>
      </c>
      <c r="K264" s="5"/>
      <c r="L264" s="5"/>
    </row>
    <row r="265" spans="3:12" x14ac:dyDescent="0.35">
      <c r="C265" s="5" t="str">
        <f t="shared" ref="C265:C289" ca="1" si="15">IF(ROW()&gt;(COUNTA($A:$A)*COUNTA($B:$B)),"",OFFSET($A$1,INT((ROW()-1)/17),)&amp;" "&amp;OFFSET($B$1,MOD(ROW()-1,COUNTA($B:$B)),))</f>
        <v>Vide Los Angeles</v>
      </c>
      <c r="F265" s="100"/>
      <c r="G265" s="5" t="str">
        <f t="shared" ca="1" si="13"/>
        <v>Vide Fort Cochin</v>
      </c>
      <c r="H265" s="5">
        <v>0</v>
      </c>
      <c r="I265" s="5" t="str">
        <f t="shared" ca="1" si="14"/>
        <v>Vide Fort Cochin</v>
      </c>
      <c r="J265" s="5">
        <v>0</v>
      </c>
      <c r="K265" s="5"/>
      <c r="L265" s="5"/>
    </row>
    <row r="266" spans="3:12" x14ac:dyDescent="0.35">
      <c r="C266" s="5" t="str">
        <f t="shared" ca="1" si="15"/>
        <v>Vide Marseille</v>
      </c>
      <c r="F266" s="100"/>
      <c r="G266" s="5" t="str">
        <f t="shared" ca="1" si="13"/>
        <v>Vide Hanoi</v>
      </c>
      <c r="H266" s="5">
        <v>0</v>
      </c>
      <c r="I266" s="5" t="str">
        <f t="shared" ca="1" si="14"/>
        <v>Vide Hanoi</v>
      </c>
      <c r="J266" s="5">
        <v>0</v>
      </c>
      <c r="K266" s="5"/>
      <c r="L266" s="5"/>
    </row>
    <row r="267" spans="3:12" x14ac:dyDescent="0.35">
      <c r="C267" s="5" t="str">
        <f t="shared" ca="1" si="15"/>
        <v>Vide New-York</v>
      </c>
      <c r="F267" s="100"/>
      <c r="G267" s="5" t="str">
        <f t="shared" ca="1" si="13"/>
        <v>Vide Le Cap</v>
      </c>
      <c r="H267" s="5">
        <v>0</v>
      </c>
      <c r="I267" s="5" t="str">
        <f t="shared" ca="1" si="14"/>
        <v>Vide Le Cap</v>
      </c>
      <c r="J267" s="5">
        <v>0</v>
      </c>
      <c r="K267" s="5"/>
      <c r="L267" s="5"/>
    </row>
    <row r="268" spans="3:12" x14ac:dyDescent="0.35">
      <c r="C268" s="5" t="str">
        <f t="shared" ca="1" si="15"/>
        <v>Vide Shanghai</v>
      </c>
      <c r="F268" s="100"/>
      <c r="G268" s="5" t="str">
        <f t="shared" ca="1" si="13"/>
        <v>Vide Le Havre</v>
      </c>
      <c r="H268" s="5">
        <v>0</v>
      </c>
      <c r="I268" s="5" t="str">
        <f t="shared" ca="1" si="14"/>
        <v>Vide Le Havre</v>
      </c>
      <c r="J268" s="5">
        <v>0</v>
      </c>
      <c r="K268" s="5"/>
      <c r="L268" s="5"/>
    </row>
    <row r="269" spans="3:12" x14ac:dyDescent="0.35">
      <c r="C269" s="5" t="str">
        <f t="shared" ca="1" si="15"/>
        <v>Vide Tanger</v>
      </c>
      <c r="F269" s="100"/>
      <c r="G269" s="5" t="str">
        <f t="shared" ca="1" si="13"/>
        <v>Vide Lomé</v>
      </c>
      <c r="H269" s="5">
        <v>0</v>
      </c>
      <c r="I269" s="5" t="str">
        <f t="shared" ca="1" si="14"/>
        <v>Vide Lomé</v>
      </c>
      <c r="J269" s="5">
        <v>0</v>
      </c>
      <c r="K269" s="5"/>
      <c r="L269" s="5"/>
    </row>
    <row r="270" spans="3:12" x14ac:dyDescent="0.35">
      <c r="C270" s="5" t="str">
        <f t="shared" ca="1" si="15"/>
        <v>Vide Tunis</v>
      </c>
      <c r="F270" s="100"/>
      <c r="G270" s="5" t="str">
        <f t="shared" ca="1" si="13"/>
        <v>Vide Los Angeles</v>
      </c>
      <c r="H270" s="5">
        <v>0</v>
      </c>
      <c r="I270" s="5" t="str">
        <f t="shared" ca="1" si="14"/>
        <v>Vide Los Angeles</v>
      </c>
      <c r="J270" s="5">
        <v>0</v>
      </c>
      <c r="K270" s="5"/>
      <c r="L270" s="5"/>
    </row>
    <row r="271" spans="3:12" x14ac:dyDescent="0.35">
      <c r="C271" s="5" t="str">
        <f t="shared" ca="1" si="15"/>
        <v>Vide Vide</v>
      </c>
      <c r="F271" s="100"/>
      <c r="G271" s="5" t="str">
        <f t="shared" ca="1" si="13"/>
        <v>Vide Marseille</v>
      </c>
      <c r="H271" s="5">
        <v>0</v>
      </c>
      <c r="I271" s="5" t="str">
        <f t="shared" ca="1" si="14"/>
        <v>Vide Marseille</v>
      </c>
      <c r="J271" s="5">
        <v>0</v>
      </c>
      <c r="K271" s="5"/>
      <c r="L271" s="5"/>
    </row>
    <row r="272" spans="3:12" x14ac:dyDescent="0.35">
      <c r="C272" s="5" t="str">
        <f t="shared" ca="1" si="15"/>
        <v>Vide Windhoek</v>
      </c>
      <c r="F272" s="100"/>
      <c r="G272" s="5" t="str">
        <f t="shared" ca="1" si="13"/>
        <v>Vide New-York</v>
      </c>
      <c r="H272" s="5">
        <v>0</v>
      </c>
      <c r="I272" s="5" t="str">
        <f t="shared" ca="1" si="14"/>
        <v>Vide New-York</v>
      </c>
      <c r="J272" s="5">
        <v>0</v>
      </c>
      <c r="K272" s="5"/>
      <c r="L272" s="5"/>
    </row>
    <row r="273" spans="3:12" x14ac:dyDescent="0.35">
      <c r="C273" s="5" t="str">
        <f t="shared" ca="1" si="15"/>
        <v>Windhoek Abidjan</v>
      </c>
      <c r="F273" s="100"/>
      <c r="G273" s="5" t="str">
        <f t="shared" ca="1" si="13"/>
        <v>Vide Shanghai</v>
      </c>
      <c r="H273" s="5">
        <v>0</v>
      </c>
      <c r="I273" s="5" t="str">
        <f t="shared" ca="1" si="14"/>
        <v>Vide Shanghai</v>
      </c>
      <c r="J273" s="5">
        <v>0</v>
      </c>
      <c r="K273" s="5"/>
      <c r="L273" s="5"/>
    </row>
    <row r="274" spans="3:12" x14ac:dyDescent="0.35">
      <c r="C274" s="5" t="str">
        <f t="shared" ca="1" si="15"/>
        <v>Windhoek Alger</v>
      </c>
      <c r="F274" s="100"/>
      <c r="G274" s="5" t="str">
        <f t="shared" ca="1" si="13"/>
        <v>Vide Tanger</v>
      </c>
      <c r="H274" s="5">
        <v>0</v>
      </c>
      <c r="I274" s="5" t="str">
        <f t="shared" ca="1" si="14"/>
        <v>Vide Tanger</v>
      </c>
      <c r="J274" s="5">
        <v>0</v>
      </c>
      <c r="K274" s="5"/>
      <c r="L274" s="5"/>
    </row>
    <row r="275" spans="3:12" x14ac:dyDescent="0.35">
      <c r="C275" s="5" t="str">
        <f t="shared" ca="1" si="15"/>
        <v>Windhoek Anvers</v>
      </c>
      <c r="F275" s="100"/>
      <c r="G275" s="5" t="str">
        <f t="shared" ca="1" si="13"/>
        <v>Vide Tunis</v>
      </c>
      <c r="H275" s="5">
        <v>0</v>
      </c>
      <c r="I275" s="5" t="str">
        <f t="shared" ca="1" si="14"/>
        <v>Vide Tunis</v>
      </c>
      <c r="J275" s="5">
        <v>0</v>
      </c>
      <c r="K275" s="5"/>
      <c r="L275" s="5"/>
    </row>
    <row r="276" spans="3:12" x14ac:dyDescent="0.35">
      <c r="C276" s="5" t="str">
        <f t="shared" ca="1" si="15"/>
        <v>Windhoek Dakar</v>
      </c>
      <c r="F276" s="100"/>
      <c r="G276" s="5" t="str">
        <f t="shared" ca="1" si="13"/>
        <v>Vide Vide</v>
      </c>
      <c r="H276" s="5">
        <v>0</v>
      </c>
      <c r="I276" s="5" t="str">
        <f t="shared" ca="1" si="14"/>
        <v>Vide Vide</v>
      </c>
      <c r="J276" s="5">
        <v>0</v>
      </c>
      <c r="K276" s="5"/>
      <c r="L276" s="5"/>
    </row>
    <row r="277" spans="3:12" x14ac:dyDescent="0.35">
      <c r="C277" s="5" t="str">
        <f t="shared" ca="1" si="15"/>
        <v>Windhoek Fort Cochin</v>
      </c>
      <c r="F277" s="100"/>
      <c r="G277" s="5" t="str">
        <f t="shared" ca="1" si="13"/>
        <v>Vide Windhoek</v>
      </c>
      <c r="H277" s="5">
        <v>0</v>
      </c>
      <c r="I277" s="5" t="str">
        <f t="shared" ca="1" si="14"/>
        <v>Vide Windhoek</v>
      </c>
      <c r="J277" s="5">
        <v>0</v>
      </c>
      <c r="K277" s="5"/>
      <c r="L277" s="5"/>
    </row>
    <row r="278" spans="3:12" x14ac:dyDescent="0.35">
      <c r="C278" s="5" t="str">
        <f t="shared" ca="1" si="15"/>
        <v>Windhoek Hanoi</v>
      </c>
      <c r="F278" s="100"/>
      <c r="G278" s="5" t="str">
        <f t="shared" ca="1" si="13"/>
        <v>Windhoek Abidjan</v>
      </c>
      <c r="H278" s="5">
        <v>3731</v>
      </c>
      <c r="I278" s="5" t="str">
        <f t="shared" ca="1" si="14"/>
        <v>Windhoek Abidjan</v>
      </c>
      <c r="J278" s="47">
        <v>22</v>
      </c>
      <c r="K278" s="5"/>
      <c r="L278" s="5"/>
    </row>
    <row r="279" spans="3:12" x14ac:dyDescent="0.35">
      <c r="C279" s="5" t="str">
        <f t="shared" ca="1" si="15"/>
        <v>Windhoek Le Cap</v>
      </c>
      <c r="F279" s="100"/>
      <c r="G279" s="5" t="str">
        <f t="shared" ca="1" si="13"/>
        <v>Windhoek Alger</v>
      </c>
      <c r="H279" s="5">
        <v>9055</v>
      </c>
      <c r="I279" s="5" t="str">
        <f t="shared" ca="1" si="14"/>
        <v>Windhoek Alger</v>
      </c>
      <c r="J279" s="47">
        <v>22</v>
      </c>
      <c r="K279" s="5"/>
      <c r="L279" s="5"/>
    </row>
    <row r="280" spans="3:12" x14ac:dyDescent="0.35">
      <c r="C280" s="5" t="str">
        <f t="shared" ca="1" si="15"/>
        <v>Windhoek Le Havre</v>
      </c>
      <c r="F280" s="100"/>
      <c r="G280" s="5" t="str">
        <f t="shared" ca="1" si="13"/>
        <v>Windhoek Anvers</v>
      </c>
      <c r="H280" s="5">
        <v>10245</v>
      </c>
      <c r="I280" s="5" t="str">
        <f t="shared" ca="1" si="14"/>
        <v>Windhoek Anvers</v>
      </c>
      <c r="J280" s="5">
        <v>17.5</v>
      </c>
      <c r="K280" s="5"/>
      <c r="L280" s="5"/>
    </row>
    <row r="281" spans="3:12" x14ac:dyDescent="0.35">
      <c r="C281" s="5" t="str">
        <f t="shared" ca="1" si="15"/>
        <v>Windhoek Lomé</v>
      </c>
      <c r="F281" s="100"/>
      <c r="G281" s="5" t="str">
        <f t="shared" ca="1" si="13"/>
        <v>Windhoek Dakar</v>
      </c>
      <c r="H281" s="5">
        <v>5485</v>
      </c>
      <c r="I281" s="5" t="str">
        <f t="shared" ca="1" si="14"/>
        <v>Windhoek Dakar</v>
      </c>
      <c r="J281" s="47">
        <v>22</v>
      </c>
      <c r="K281" s="5"/>
      <c r="L281" s="5"/>
    </row>
    <row r="282" spans="3:12" x14ac:dyDescent="0.35">
      <c r="C282" s="5" t="str">
        <f t="shared" ca="1" si="15"/>
        <v>Windhoek Los Angeles</v>
      </c>
      <c r="F282" s="100"/>
      <c r="G282" s="5" t="str">
        <f t="shared" ca="1" si="13"/>
        <v>Windhoek Fort Cochin</v>
      </c>
      <c r="H282" s="5">
        <v>9888</v>
      </c>
      <c r="I282" s="5" t="str">
        <f t="shared" ca="1" si="14"/>
        <v>Windhoek Fort Cochin</v>
      </c>
      <c r="J282" s="5">
        <v>17.5</v>
      </c>
      <c r="K282" s="5"/>
      <c r="L282" s="5"/>
    </row>
    <row r="283" spans="3:12" x14ac:dyDescent="0.35">
      <c r="C283" s="5" t="str">
        <f t="shared" ca="1" si="15"/>
        <v>Windhoek Marseille</v>
      </c>
      <c r="F283" s="100"/>
      <c r="G283" s="5" t="str">
        <f t="shared" ca="1" si="13"/>
        <v>Windhoek Hanoi</v>
      </c>
      <c r="H283" s="5">
        <v>14058</v>
      </c>
      <c r="I283" s="5" t="str">
        <f t="shared" ca="1" si="14"/>
        <v>Windhoek Hanoi</v>
      </c>
      <c r="J283" s="5">
        <v>17.5</v>
      </c>
      <c r="K283" s="5"/>
      <c r="L283" s="5"/>
    </row>
    <row r="284" spans="3:12" x14ac:dyDescent="0.35">
      <c r="C284" s="5" t="str">
        <f t="shared" ca="1" si="15"/>
        <v>Windhoek New-York</v>
      </c>
      <c r="F284" s="100"/>
      <c r="G284" s="5" t="str">
        <f t="shared" ca="1" si="13"/>
        <v>Windhoek Le Cap</v>
      </c>
      <c r="H284" s="5">
        <v>1382</v>
      </c>
      <c r="I284" s="5" t="str">
        <f t="shared" ca="1" si="14"/>
        <v>Windhoek Le Cap</v>
      </c>
      <c r="J284" s="47">
        <v>22</v>
      </c>
      <c r="K284" s="5"/>
      <c r="L284" s="5"/>
    </row>
    <row r="285" spans="3:12" x14ac:dyDescent="0.35">
      <c r="C285" s="5" t="str">
        <f t="shared" ca="1" si="15"/>
        <v>Windhoek Shanghai</v>
      </c>
      <c r="F285" s="100"/>
      <c r="G285" s="5" t="str">
        <f t="shared" ca="1" si="13"/>
        <v>Windhoek Le Havre</v>
      </c>
      <c r="H285" s="5">
        <v>9900</v>
      </c>
      <c r="I285" s="5" t="str">
        <f t="shared" ca="1" si="14"/>
        <v>Windhoek Le Havre</v>
      </c>
      <c r="J285" s="5">
        <v>17.5</v>
      </c>
      <c r="K285" s="5"/>
      <c r="L285" s="5"/>
    </row>
    <row r="286" spans="3:12" x14ac:dyDescent="0.35">
      <c r="C286" s="5" t="str">
        <f t="shared" ca="1" si="15"/>
        <v>Windhoek Tanger</v>
      </c>
      <c r="F286" s="100"/>
      <c r="G286" s="5" t="str">
        <f t="shared" ca="1" si="13"/>
        <v>Windhoek Lomé</v>
      </c>
      <c r="H286" s="5">
        <v>3755</v>
      </c>
      <c r="I286" s="5" t="str">
        <f t="shared" ca="1" si="14"/>
        <v>Windhoek Lomé</v>
      </c>
      <c r="J286" s="47">
        <v>22</v>
      </c>
      <c r="K286" s="5"/>
      <c r="L286" s="5"/>
    </row>
    <row r="287" spans="3:12" x14ac:dyDescent="0.35">
      <c r="C287" s="5" t="str">
        <f t="shared" ca="1" si="15"/>
        <v>Windhoek Tunis</v>
      </c>
      <c r="F287" s="100"/>
      <c r="G287" s="5" t="str">
        <f t="shared" ca="1" si="13"/>
        <v>Windhoek Los Angeles</v>
      </c>
      <c r="H287" s="5">
        <v>16707</v>
      </c>
      <c r="I287" s="5" t="str">
        <f t="shared" ca="1" si="14"/>
        <v>Windhoek Los Angeles</v>
      </c>
      <c r="J287" s="5">
        <v>17.5</v>
      </c>
      <c r="K287" s="5"/>
      <c r="L287" s="5"/>
    </row>
    <row r="288" spans="3:12" x14ac:dyDescent="0.35">
      <c r="C288" s="5" t="str">
        <f t="shared" ca="1" si="15"/>
        <v>Windhoek Vide</v>
      </c>
      <c r="F288" s="100"/>
      <c r="G288" s="5" t="str">
        <f t="shared" ca="1" si="13"/>
        <v>Windhoek Marseille</v>
      </c>
      <c r="H288" s="5">
        <v>9550</v>
      </c>
      <c r="I288" s="5" t="str">
        <f t="shared" ca="1" si="14"/>
        <v>Windhoek Marseille</v>
      </c>
      <c r="J288" s="5">
        <v>17.5</v>
      </c>
      <c r="K288" s="5"/>
      <c r="L288" s="5"/>
    </row>
    <row r="289" spans="1:24" x14ac:dyDescent="0.35">
      <c r="C289" s="5" t="str">
        <f t="shared" ca="1" si="15"/>
        <v>Windhoek Windhoek</v>
      </c>
      <c r="F289" s="100"/>
      <c r="G289" s="5" t="str">
        <f t="shared" ca="1" si="13"/>
        <v>Windhoek New-York</v>
      </c>
      <c r="H289" s="5">
        <v>11543</v>
      </c>
      <c r="I289" s="5" t="str">
        <f t="shared" ca="1" si="14"/>
        <v>Windhoek New-York</v>
      </c>
      <c r="J289" s="5">
        <v>17.5</v>
      </c>
      <c r="K289" s="5"/>
      <c r="L289" s="5"/>
    </row>
    <row r="290" spans="1:24" x14ac:dyDescent="0.35">
      <c r="F290" s="100"/>
      <c r="G290" s="5" t="str">
        <f t="shared" ca="1" si="13"/>
        <v>Windhoek Shanghai</v>
      </c>
      <c r="H290" s="5">
        <v>15439</v>
      </c>
      <c r="I290" s="5" t="str">
        <f t="shared" ca="1" si="14"/>
        <v>Windhoek Shanghai</v>
      </c>
      <c r="J290" s="5">
        <v>17.5</v>
      </c>
      <c r="K290" s="5"/>
      <c r="L290" s="5"/>
    </row>
    <row r="291" spans="1:24" x14ac:dyDescent="0.35">
      <c r="F291" s="100"/>
      <c r="G291" s="5" t="str">
        <f t="shared" ca="1" si="13"/>
        <v>Windhoek Tanger</v>
      </c>
      <c r="H291" s="5">
        <v>8220</v>
      </c>
      <c r="I291" s="5" t="str">
        <f t="shared" ca="1" si="14"/>
        <v>Windhoek Tanger</v>
      </c>
      <c r="J291" s="47">
        <v>22</v>
      </c>
      <c r="K291" s="5"/>
      <c r="L291" s="5"/>
    </row>
    <row r="292" spans="1:24" x14ac:dyDescent="0.35">
      <c r="F292" s="100"/>
      <c r="G292" s="5" t="str">
        <f t="shared" ca="1" si="13"/>
        <v>Windhoek Tunis</v>
      </c>
      <c r="H292" s="5">
        <v>9761</v>
      </c>
      <c r="I292" s="5" t="str">
        <f t="shared" ca="1" si="14"/>
        <v>Windhoek Tunis</v>
      </c>
      <c r="J292" s="47">
        <v>22</v>
      </c>
      <c r="K292" s="5"/>
      <c r="L292" s="5"/>
    </row>
    <row r="293" spans="1:24" x14ac:dyDescent="0.35">
      <c r="F293" s="100"/>
      <c r="G293" s="5" t="str">
        <f t="shared" ca="1" si="13"/>
        <v>Windhoek Vide</v>
      </c>
      <c r="H293" s="5">
        <v>0</v>
      </c>
      <c r="I293" s="5" t="str">
        <f t="shared" ca="1" si="14"/>
        <v>Windhoek Vide</v>
      </c>
      <c r="J293" s="5">
        <v>0</v>
      </c>
      <c r="K293" s="5"/>
      <c r="L293" s="5"/>
    </row>
    <row r="294" spans="1:24" x14ac:dyDescent="0.35">
      <c r="F294" s="100"/>
      <c r="G294" s="5" t="str">
        <f t="shared" ca="1" si="13"/>
        <v>Windhoek Windhoek</v>
      </c>
      <c r="H294" s="5">
        <v>0</v>
      </c>
      <c r="I294" s="5" t="str">
        <f t="shared" ca="1" si="14"/>
        <v>Windhoek Windhoek</v>
      </c>
      <c r="J294" s="5">
        <v>0</v>
      </c>
      <c r="K294" s="5"/>
      <c r="L294" s="5"/>
    </row>
    <row r="299" spans="1:24" s="75" customFormat="1" ht="106" x14ac:dyDescent="0.35">
      <c r="A299"/>
      <c r="B299"/>
      <c r="C299"/>
      <c r="D299" s="133" t="s">
        <v>652</v>
      </c>
      <c r="E299" s="133" t="s">
        <v>123</v>
      </c>
      <c r="F299" s="133" t="s">
        <v>653</v>
      </c>
      <c r="G299" s="71"/>
      <c r="H299" s="133" t="s">
        <v>26</v>
      </c>
      <c r="I299" s="72"/>
      <c r="J299" s="131" t="s">
        <v>654</v>
      </c>
      <c r="K299" s="133" t="s">
        <v>655</v>
      </c>
      <c r="L299" s="134" t="s">
        <v>656</v>
      </c>
      <c r="M299" s="134"/>
      <c r="N299" s="74"/>
      <c r="O299" s="74"/>
      <c r="P299" s="74" t="s">
        <v>663</v>
      </c>
      <c r="Q299" s="74"/>
      <c r="R299" s="74"/>
      <c r="S299" s="74" t="s">
        <v>657</v>
      </c>
      <c r="T299" s="74" t="s">
        <v>664</v>
      </c>
      <c r="U299" s="74" t="s">
        <v>658</v>
      </c>
      <c r="V299" s="74" t="s">
        <v>659</v>
      </c>
      <c r="W299" s="128" t="s">
        <v>1</v>
      </c>
      <c r="X299" s="128" t="s">
        <v>660</v>
      </c>
    </row>
    <row r="300" spans="1:24" s="75" customFormat="1" ht="25" x14ac:dyDescent="0.35">
      <c r="A300"/>
      <c r="B300"/>
      <c r="C300"/>
      <c r="D300" s="133"/>
      <c r="E300" s="133"/>
      <c r="F300" s="133"/>
      <c r="G300" s="71"/>
      <c r="H300" s="133"/>
      <c r="I300" s="73"/>
      <c r="J300" s="132"/>
      <c r="K300" s="133"/>
      <c r="L300" s="74" t="s">
        <v>661</v>
      </c>
      <c r="M300" s="74" t="s">
        <v>662</v>
      </c>
      <c r="N300" s="74"/>
      <c r="O300" s="74"/>
      <c r="P300" s="74" t="s">
        <v>661</v>
      </c>
      <c r="Q300" s="79"/>
      <c r="R300" s="79"/>
      <c r="S300" s="74" t="s">
        <v>662</v>
      </c>
      <c r="T300" s="74" t="s">
        <v>662</v>
      </c>
      <c r="U300" s="74" t="s">
        <v>662</v>
      </c>
      <c r="V300" s="74" t="s">
        <v>662</v>
      </c>
      <c r="W300" s="129"/>
      <c r="X300" s="129"/>
    </row>
    <row r="301" spans="1:24" ht="72.5" x14ac:dyDescent="0.35">
      <c r="D301" s="64" t="s">
        <v>642</v>
      </c>
      <c r="E301" s="64" t="s">
        <v>643</v>
      </c>
      <c r="F301" s="64" t="s">
        <v>644</v>
      </c>
      <c r="G301" s="64"/>
      <c r="H301" s="64" t="s">
        <v>645</v>
      </c>
      <c r="I301" s="64"/>
      <c r="J301" s="28" t="s">
        <v>648</v>
      </c>
      <c r="K301" s="64" t="s">
        <v>646</v>
      </c>
      <c r="L301" s="69">
        <v>5.8</v>
      </c>
      <c r="M301" s="69"/>
      <c r="N301" s="69"/>
      <c r="O301" s="69"/>
      <c r="P301" s="69">
        <v>17.100000000000001</v>
      </c>
      <c r="Q301" s="80"/>
      <c r="R301" s="80"/>
      <c r="S301" s="70">
        <v>0.32</v>
      </c>
      <c r="T301" s="70">
        <v>0.05</v>
      </c>
      <c r="U301" s="68"/>
      <c r="V301" s="68"/>
      <c r="W301" s="64" t="s">
        <v>647</v>
      </c>
      <c r="X301" s="68">
        <v>2007</v>
      </c>
    </row>
    <row r="302" spans="1:24" ht="72.5" x14ac:dyDescent="0.35">
      <c r="D302" s="64" t="s">
        <v>642</v>
      </c>
      <c r="E302" s="64" t="s">
        <v>643</v>
      </c>
      <c r="F302" s="64" t="s">
        <v>644</v>
      </c>
      <c r="G302" s="64"/>
      <c r="H302" s="64" t="s">
        <v>645</v>
      </c>
      <c r="I302" s="64"/>
      <c r="J302" s="81" t="s">
        <v>649</v>
      </c>
      <c r="K302" s="64" t="s">
        <v>646</v>
      </c>
      <c r="L302" s="69">
        <v>5.2</v>
      </c>
      <c r="M302" s="69"/>
      <c r="N302" s="69"/>
      <c r="O302" s="69"/>
      <c r="P302" s="69">
        <v>16.100000000000001</v>
      </c>
      <c r="Q302" s="80"/>
      <c r="R302" s="80"/>
      <c r="S302" s="70">
        <v>0.3</v>
      </c>
      <c r="T302" s="70">
        <v>0.04</v>
      </c>
      <c r="U302" s="68"/>
      <c r="V302" s="68"/>
      <c r="W302" s="64" t="s">
        <v>647</v>
      </c>
      <c r="X302" s="68">
        <v>2007</v>
      </c>
    </row>
    <row r="303" spans="1:24" ht="72.5" x14ac:dyDescent="0.35">
      <c r="D303" s="64" t="s">
        <v>642</v>
      </c>
      <c r="E303" s="64" t="s">
        <v>643</v>
      </c>
      <c r="F303" s="64" t="s">
        <v>644</v>
      </c>
      <c r="G303" s="64"/>
      <c r="H303" s="64" t="s">
        <v>645</v>
      </c>
      <c r="I303" s="64"/>
      <c r="J303" s="28" t="s">
        <v>650</v>
      </c>
      <c r="K303" s="64" t="s">
        <v>646</v>
      </c>
      <c r="L303" s="69">
        <v>3.6</v>
      </c>
      <c r="M303" s="69"/>
      <c r="N303" s="69"/>
      <c r="O303" s="69"/>
      <c r="P303" s="69">
        <v>11.2</v>
      </c>
      <c r="Q303" s="80"/>
      <c r="R303" s="80"/>
      <c r="S303" s="70">
        <v>0.21</v>
      </c>
      <c r="T303" s="70">
        <v>0.02</v>
      </c>
      <c r="U303" s="68"/>
      <c r="V303" s="68"/>
      <c r="W303" s="64" t="s">
        <v>647</v>
      </c>
      <c r="X303" s="68">
        <v>2007</v>
      </c>
    </row>
    <row r="304" spans="1:24" ht="72.5" x14ac:dyDescent="0.35">
      <c r="D304" s="64" t="s">
        <v>642</v>
      </c>
      <c r="E304" s="64" t="s">
        <v>643</v>
      </c>
      <c r="F304" s="64" t="s">
        <v>644</v>
      </c>
      <c r="G304" s="64"/>
      <c r="H304" s="64" t="s">
        <v>645</v>
      </c>
      <c r="I304" s="64"/>
      <c r="J304" s="81" t="s">
        <v>651</v>
      </c>
      <c r="K304" s="64" t="s">
        <v>646</v>
      </c>
      <c r="L304" s="69">
        <v>2.6</v>
      </c>
      <c r="M304" s="69"/>
      <c r="N304" s="69"/>
      <c r="O304" s="69"/>
      <c r="P304" s="69">
        <v>8.3000000000000007</v>
      </c>
      <c r="Q304" s="80"/>
      <c r="R304" s="80"/>
      <c r="S304" s="70">
        <v>0.16</v>
      </c>
      <c r="T304" s="70">
        <v>0.02</v>
      </c>
      <c r="U304" s="68"/>
      <c r="V304" s="68"/>
      <c r="W304" s="64" t="s">
        <v>647</v>
      </c>
      <c r="X304" s="68">
        <v>2007</v>
      </c>
    </row>
    <row r="307" spans="4:20" ht="29" x14ac:dyDescent="0.35">
      <c r="D307" s="29" t="s">
        <v>668</v>
      </c>
    </row>
    <row r="308" spans="4:20" x14ac:dyDescent="0.35">
      <c r="D308" s="82" t="s">
        <v>127</v>
      </c>
      <c r="E308" s="53" t="s">
        <v>673</v>
      </c>
      <c r="F308" s="53" t="s">
        <v>674</v>
      </c>
      <c r="G308" s="53"/>
      <c r="H308" s="53" t="s">
        <v>639</v>
      </c>
      <c r="I308" s="53"/>
      <c r="J308" s="53" t="s">
        <v>640</v>
      </c>
    </row>
    <row r="309" spans="4:20" ht="22" customHeight="1" x14ac:dyDescent="0.35">
      <c r="D309" s="87" t="s">
        <v>128</v>
      </c>
      <c r="E309" s="5">
        <v>9500</v>
      </c>
      <c r="F309" s="5">
        <v>9</v>
      </c>
      <c r="G309" s="5"/>
      <c r="H309" s="5">
        <v>0.16</v>
      </c>
      <c r="I309" s="5"/>
      <c r="J309" s="86">
        <v>0.02</v>
      </c>
      <c r="K309" s="85"/>
      <c r="L309" s="130" t="s">
        <v>669</v>
      </c>
      <c r="M309" s="130"/>
      <c r="N309" s="130"/>
      <c r="O309" s="130"/>
      <c r="P309" s="130"/>
      <c r="Q309" s="130"/>
      <c r="R309" s="130"/>
      <c r="S309" s="130"/>
      <c r="T309" s="130"/>
    </row>
    <row r="310" spans="4:20" ht="24.5" customHeight="1" x14ac:dyDescent="0.35">
      <c r="D310" s="87" t="s">
        <v>129</v>
      </c>
      <c r="E310" s="5">
        <v>2200</v>
      </c>
      <c r="F310" s="5">
        <v>17.5</v>
      </c>
      <c r="G310" s="5"/>
      <c r="H310" s="5">
        <v>0.3</v>
      </c>
      <c r="I310" s="5"/>
      <c r="J310" s="86">
        <v>0.04</v>
      </c>
      <c r="K310" s="85"/>
      <c r="L310" s="130" t="s">
        <v>670</v>
      </c>
      <c r="M310" s="130"/>
      <c r="N310" s="130"/>
      <c r="O310" s="130"/>
      <c r="P310" s="130"/>
      <c r="Q310" s="130"/>
      <c r="R310" s="130"/>
      <c r="S310" s="130"/>
      <c r="T310" s="130"/>
    </row>
    <row r="311" spans="4:20" ht="22" customHeight="1" x14ac:dyDescent="0.35">
      <c r="D311" s="87" t="s">
        <v>131</v>
      </c>
      <c r="E311" s="5">
        <v>2200</v>
      </c>
      <c r="F311" s="5">
        <v>17.5</v>
      </c>
      <c r="G311" s="5"/>
      <c r="H311" s="5">
        <v>0.3</v>
      </c>
      <c r="I311" s="5"/>
      <c r="J311" s="86">
        <v>0.04</v>
      </c>
      <c r="K311" s="85"/>
      <c r="L311" s="130" t="s">
        <v>671</v>
      </c>
      <c r="M311" s="130"/>
      <c r="N311" s="130"/>
      <c r="O311" s="130"/>
      <c r="P311" s="130"/>
      <c r="Q311" s="130"/>
      <c r="R311" s="130"/>
      <c r="S311" s="130"/>
      <c r="T311" s="130"/>
    </row>
    <row r="312" spans="4:20" ht="25.5" customHeight="1" x14ac:dyDescent="0.35">
      <c r="D312" s="87" t="s">
        <v>132</v>
      </c>
      <c r="E312" s="5">
        <v>2200</v>
      </c>
      <c r="F312" s="5">
        <v>17.5</v>
      </c>
      <c r="G312" s="5"/>
      <c r="H312" s="5">
        <v>0.3</v>
      </c>
      <c r="I312" s="5"/>
      <c r="J312" s="86">
        <v>0.04</v>
      </c>
      <c r="K312" s="85"/>
      <c r="L312" s="130" t="s">
        <v>672</v>
      </c>
      <c r="M312" s="130"/>
      <c r="N312" s="130"/>
      <c r="O312" s="130"/>
      <c r="P312" s="130"/>
      <c r="Q312" s="130"/>
      <c r="R312" s="130"/>
      <c r="S312" s="130"/>
      <c r="T312" s="130"/>
    </row>
    <row r="313" spans="4:20" x14ac:dyDescent="0.35">
      <c r="D313" s="87" t="s">
        <v>133</v>
      </c>
      <c r="E313" s="5">
        <v>9500</v>
      </c>
      <c r="F313" s="5">
        <v>9</v>
      </c>
      <c r="G313" s="5"/>
      <c r="H313" s="5">
        <v>0.16</v>
      </c>
      <c r="I313" s="5"/>
      <c r="J313" s="86">
        <v>0.02</v>
      </c>
    </row>
    <row r="314" spans="4:20" x14ac:dyDescent="0.35">
      <c r="D314" s="87" t="s">
        <v>134</v>
      </c>
      <c r="E314" s="5">
        <v>2200</v>
      </c>
      <c r="F314" s="5">
        <v>17.5</v>
      </c>
      <c r="G314" s="5"/>
      <c r="H314" s="5">
        <v>0.3</v>
      </c>
      <c r="I314" s="5"/>
      <c r="J314" s="86">
        <v>0.04</v>
      </c>
    </row>
    <row r="315" spans="4:20" x14ac:dyDescent="0.35">
      <c r="D315" s="87" t="s">
        <v>135</v>
      </c>
      <c r="E315" s="5">
        <v>2200</v>
      </c>
      <c r="F315" s="5">
        <v>17.5</v>
      </c>
      <c r="G315" s="5"/>
      <c r="H315" s="5">
        <v>0.3</v>
      </c>
      <c r="I315" s="5"/>
      <c r="J315" s="86">
        <v>0.04</v>
      </c>
    </row>
    <row r="316" spans="4:20" x14ac:dyDescent="0.35">
      <c r="D316" s="87" t="s">
        <v>425</v>
      </c>
      <c r="E316" s="5">
        <v>1600</v>
      </c>
      <c r="F316" s="15">
        <v>22</v>
      </c>
      <c r="G316" s="15"/>
      <c r="H316" s="15">
        <v>0.5</v>
      </c>
      <c r="I316" s="15"/>
      <c r="J316" s="15">
        <v>0.06</v>
      </c>
    </row>
    <row r="317" spans="4:20" x14ac:dyDescent="0.35">
      <c r="D317" s="87" t="s">
        <v>586</v>
      </c>
      <c r="E317" s="5">
        <v>2200</v>
      </c>
      <c r="F317" s="5">
        <v>17.5</v>
      </c>
      <c r="G317" s="5"/>
      <c r="H317" s="5">
        <v>0.3</v>
      </c>
      <c r="I317" s="5"/>
      <c r="J317" s="86">
        <v>0.04</v>
      </c>
    </row>
    <row r="318" spans="4:20" x14ac:dyDescent="0.35">
      <c r="D318" s="87" t="s">
        <v>587</v>
      </c>
      <c r="E318" s="5">
        <v>5500</v>
      </c>
      <c r="F318" s="5">
        <v>12.1</v>
      </c>
      <c r="G318" s="5"/>
      <c r="H318" s="5">
        <v>0.21</v>
      </c>
      <c r="I318" s="5"/>
      <c r="J318" s="86">
        <v>0.02</v>
      </c>
    </row>
    <row r="319" spans="4:20" x14ac:dyDescent="0.35">
      <c r="D319" s="87" t="s">
        <v>588</v>
      </c>
      <c r="E319" s="5">
        <v>5500</v>
      </c>
      <c r="F319" s="5">
        <v>12.1</v>
      </c>
      <c r="G319" s="5"/>
      <c r="H319" s="5">
        <v>0.21</v>
      </c>
      <c r="I319" s="5"/>
      <c r="J319" s="86">
        <v>0.02</v>
      </c>
    </row>
    <row r="320" spans="4:20" x14ac:dyDescent="0.35">
      <c r="D320" s="87" t="s">
        <v>589</v>
      </c>
      <c r="E320" s="5">
        <v>9500</v>
      </c>
      <c r="F320" s="5">
        <v>9</v>
      </c>
      <c r="G320" s="5"/>
      <c r="H320" s="5">
        <v>0.16</v>
      </c>
      <c r="I320" s="5"/>
      <c r="J320" s="86">
        <v>0.02</v>
      </c>
    </row>
    <row r="321" spans="4:10" x14ac:dyDescent="0.35">
      <c r="D321" s="87" t="s">
        <v>590</v>
      </c>
      <c r="E321" s="5">
        <v>5500</v>
      </c>
      <c r="F321" s="5">
        <v>12.1</v>
      </c>
      <c r="G321" s="5"/>
      <c r="H321" s="5">
        <v>0.21</v>
      </c>
      <c r="I321" s="5"/>
      <c r="J321" s="86">
        <v>0.02</v>
      </c>
    </row>
  </sheetData>
  <mergeCells count="19">
    <mergeCell ref="D299:D300"/>
    <mergeCell ref="E299:E300"/>
    <mergeCell ref="F299:F300"/>
    <mergeCell ref="H299:H300"/>
    <mergeCell ref="L312:T312"/>
    <mergeCell ref="W299:W300"/>
    <mergeCell ref="J299:J300"/>
    <mergeCell ref="K299:K300"/>
    <mergeCell ref="L299:M299"/>
    <mergeCell ref="J4:L4"/>
    <mergeCell ref="X299:X300"/>
    <mergeCell ref="L309:T309"/>
    <mergeCell ref="L310:T310"/>
    <mergeCell ref="L311:T311"/>
    <mergeCell ref="S4:U4"/>
    <mergeCell ref="V4:X4"/>
    <mergeCell ref="Y4:AA4"/>
    <mergeCell ref="M4:O4"/>
    <mergeCell ref="P4:R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21"/>
  <sheetViews>
    <sheetView topLeftCell="X1" zoomScale="80" zoomScaleNormal="80" workbookViewId="0">
      <selection activeCell="AE4" sqref="AE4:AR19"/>
    </sheetView>
  </sheetViews>
  <sheetFormatPr baseColWidth="10" defaultRowHeight="14.5" x14ac:dyDescent="0.35"/>
  <cols>
    <col min="3" max="3" width="24.54296875" customWidth="1"/>
    <col min="4" max="5" width="23.54296875" customWidth="1"/>
    <col min="6" max="6" width="5.26953125" customWidth="1"/>
    <col min="7" max="7" width="24.54296875" customWidth="1"/>
    <col min="9" max="9" width="15.7265625" customWidth="1"/>
    <col min="13" max="27" width="15.453125" customWidth="1"/>
    <col min="29" max="29" width="22.7265625" customWidth="1"/>
    <col min="31" max="31" width="23" customWidth="1"/>
  </cols>
  <sheetData>
    <row r="1" spans="1:31" x14ac:dyDescent="0.35">
      <c r="A1" t="s">
        <v>28</v>
      </c>
      <c r="B1" t="s">
        <v>28</v>
      </c>
      <c r="C1" s="5" t="str">
        <f t="shared" ref="C1:C7" ca="1" si="0">IF(ROW()&gt;(COUNTA($A:$A)*COUNTA($B:$B)),"",OFFSET($A$1,INT((ROW()-1)/17),)&amp;" "&amp;OFFSET($B$1,MOD(ROW()-1,COUNTA($B:$B)),))</f>
        <v>Abidjan Abidjan</v>
      </c>
    </row>
    <row r="2" spans="1:31" x14ac:dyDescent="0.35">
      <c r="A2" s="64" t="s">
        <v>37</v>
      </c>
      <c r="B2" s="22" t="s">
        <v>37</v>
      </c>
      <c r="C2" s="5" t="str">
        <f t="shared" ca="1" si="0"/>
        <v>Abidjan Alger</v>
      </c>
    </row>
    <row r="3" spans="1:31" x14ac:dyDescent="0.35">
      <c r="A3" s="5" t="s">
        <v>32</v>
      </c>
      <c r="B3" s="31" t="s">
        <v>32</v>
      </c>
      <c r="C3" s="5" t="str">
        <f t="shared" ca="1" si="0"/>
        <v>Abidjan Anvers</v>
      </c>
      <c r="N3" s="98"/>
      <c r="O3" s="98"/>
      <c r="P3" s="6"/>
      <c r="Q3" s="98"/>
      <c r="R3" s="98"/>
      <c r="U3" s="98"/>
      <c r="V3" s="98"/>
      <c r="W3" s="98"/>
      <c r="X3" s="98"/>
    </row>
    <row r="4" spans="1:31" x14ac:dyDescent="0.35">
      <c r="A4" s="5" t="s">
        <v>31</v>
      </c>
      <c r="B4" s="31" t="s">
        <v>31</v>
      </c>
      <c r="C4" s="5" t="str">
        <f t="shared" ca="1" si="0"/>
        <v>Abidjan Dakar</v>
      </c>
      <c r="D4" s="99"/>
      <c r="E4" s="7"/>
      <c r="F4" s="55"/>
      <c r="G4" s="7"/>
      <c r="H4" s="7"/>
      <c r="I4" s="7"/>
      <c r="J4" s="127" t="s">
        <v>688</v>
      </c>
      <c r="K4" s="127"/>
      <c r="L4" s="127"/>
      <c r="M4" s="126" t="s">
        <v>686</v>
      </c>
      <c r="N4" s="126"/>
      <c r="O4" s="126"/>
      <c r="P4" s="127" t="s">
        <v>690</v>
      </c>
      <c r="Q4" s="127"/>
      <c r="R4" s="127"/>
      <c r="S4" s="126" t="s">
        <v>691</v>
      </c>
      <c r="T4" s="126"/>
      <c r="U4" s="126"/>
      <c r="V4" s="127" t="s">
        <v>692</v>
      </c>
      <c r="W4" s="127"/>
      <c r="X4" s="127"/>
      <c r="Y4" s="126" t="s">
        <v>689</v>
      </c>
      <c r="Z4" s="126"/>
      <c r="AA4" s="126"/>
      <c r="AC4" s="1" t="s">
        <v>19</v>
      </c>
      <c r="AE4" s="3" t="s">
        <v>0</v>
      </c>
    </row>
    <row r="5" spans="1:31" ht="15" customHeight="1" x14ac:dyDescent="0.35">
      <c r="A5" s="62" t="s">
        <v>73</v>
      </c>
      <c r="B5" s="96" t="s">
        <v>73</v>
      </c>
      <c r="C5" s="5" t="str">
        <f t="shared" ca="1" si="0"/>
        <v>Abidjan Fort Cochin</v>
      </c>
      <c r="D5" s="99" t="s">
        <v>64</v>
      </c>
      <c r="E5" s="7" t="s">
        <v>65</v>
      </c>
      <c r="F5" s="55"/>
      <c r="G5" s="7" t="s">
        <v>683</v>
      </c>
      <c r="H5" s="7" t="s">
        <v>426</v>
      </c>
      <c r="I5" s="7"/>
      <c r="J5" s="7" t="s">
        <v>638</v>
      </c>
      <c r="K5" s="7" t="s">
        <v>639</v>
      </c>
      <c r="L5" s="7" t="s">
        <v>640</v>
      </c>
      <c r="M5" s="97" t="s">
        <v>684</v>
      </c>
      <c r="N5" s="97" t="s">
        <v>685</v>
      </c>
      <c r="O5" s="97" t="s">
        <v>66</v>
      </c>
      <c r="P5" s="97" t="s">
        <v>684</v>
      </c>
      <c r="Q5" s="97" t="s">
        <v>685</v>
      </c>
      <c r="R5" s="97" t="s">
        <v>66</v>
      </c>
      <c r="S5" s="97" t="s">
        <v>684</v>
      </c>
      <c r="T5" s="97" t="s">
        <v>685</v>
      </c>
      <c r="U5" s="97" t="s">
        <v>66</v>
      </c>
      <c r="V5" s="97" t="s">
        <v>684</v>
      </c>
      <c r="W5" s="97" t="s">
        <v>685</v>
      </c>
      <c r="X5" s="97" t="s">
        <v>66</v>
      </c>
      <c r="Y5" s="97" t="s">
        <v>684</v>
      </c>
      <c r="Z5" s="97" t="s">
        <v>685</v>
      </c>
      <c r="AA5" s="97" t="s">
        <v>66</v>
      </c>
      <c r="AC5" s="64" t="s">
        <v>597</v>
      </c>
      <c r="AE5" s="16" t="s">
        <v>6</v>
      </c>
    </row>
    <row r="6" spans="1:31" ht="14.5" customHeight="1" x14ac:dyDescent="0.35">
      <c r="A6" s="62" t="s">
        <v>76</v>
      </c>
      <c r="B6" s="96" t="s">
        <v>76</v>
      </c>
      <c r="C6" s="5" t="str">
        <f t="shared" ca="1" si="0"/>
        <v>Abidjan Hanoi</v>
      </c>
      <c r="D6" s="95" t="s">
        <v>28</v>
      </c>
      <c r="E6" s="5" t="s">
        <v>28</v>
      </c>
      <c r="F6" s="100"/>
      <c r="G6" s="5" t="str">
        <f ca="1">C1</f>
        <v>Abidjan Abidjan</v>
      </c>
      <c r="H6" s="5">
        <v>0</v>
      </c>
      <c r="I6" s="5" t="str">
        <f ca="1">G6</f>
        <v>Abidjan Abidjan</v>
      </c>
      <c r="J6" s="5">
        <v>0</v>
      </c>
      <c r="K6" s="5"/>
      <c r="L6" s="5"/>
      <c r="M6" s="5" t="str">
        <f>Masque_de_saisie!H9&amp;" "&amp;Masque_de_saisie!H10</f>
        <v>Le Cap Marseille</v>
      </c>
      <c r="N6" s="5" t="str">
        <f>Masque_de_saisie!H18&amp;" "&amp;Masque_de_saisie!H19</f>
        <v>Abidjan Le Cap</v>
      </c>
      <c r="O6" s="5" t="str">
        <f>Masque_de_saisie!H27&amp;" "&amp;Masque_de_saisie!H28</f>
        <v>Shanghai Le Cap</v>
      </c>
      <c r="P6" s="30">
        <f ca="1">VLOOKUP(M6,I6:J294,2)</f>
        <v>17.5</v>
      </c>
      <c r="Q6" s="30">
        <f ca="1">VLOOKUP(N6,I6:J294,2)</f>
        <v>0</v>
      </c>
      <c r="R6" s="30">
        <f ca="1">VLOOKUP(O6,I6:J294,2)</f>
        <v>17.5</v>
      </c>
      <c r="S6" s="30"/>
      <c r="T6" s="30"/>
      <c r="U6" s="30"/>
      <c r="V6" s="30"/>
      <c r="W6" s="30"/>
      <c r="X6" s="30"/>
      <c r="Y6" s="30">
        <f ca="1">VLOOKUP(M6,G6:H294,2)</f>
        <v>10726</v>
      </c>
      <c r="Z6" s="30">
        <f ca="1">VLOOKUP(N6,G6:H294,2)</f>
        <v>5095</v>
      </c>
      <c r="AA6" s="30">
        <f ca="1">VLOOKUP(O6,G6:H294,2)</f>
        <v>14120</v>
      </c>
      <c r="AC6" s="64" t="s">
        <v>39</v>
      </c>
      <c r="AE6" s="16" t="s">
        <v>3</v>
      </c>
    </row>
    <row r="7" spans="1:31" ht="19.5" customHeight="1" x14ac:dyDescent="0.35">
      <c r="A7" s="62" t="s">
        <v>29</v>
      </c>
      <c r="B7" s="96" t="s">
        <v>29</v>
      </c>
      <c r="C7" s="5" t="str">
        <f t="shared" ca="1" si="0"/>
        <v>Abidjan Le Cap</v>
      </c>
      <c r="D7" s="66" t="s">
        <v>37</v>
      </c>
      <c r="E7" s="64" t="s">
        <v>37</v>
      </c>
      <c r="F7" s="100"/>
      <c r="G7" s="5" t="str">
        <f t="shared" ref="G7:G70" ca="1" si="1">C2</f>
        <v>Abidjan Alger</v>
      </c>
      <c r="H7" s="47">
        <v>5695</v>
      </c>
      <c r="I7" s="5" t="str">
        <f t="shared" ref="I7:I70" ca="1" si="2">G7</f>
        <v>Abidjan Alger</v>
      </c>
      <c r="J7" s="47">
        <v>22</v>
      </c>
      <c r="K7" s="47"/>
      <c r="L7" s="47"/>
      <c r="AC7" s="64" t="s">
        <v>40</v>
      </c>
      <c r="AE7" s="16" t="s">
        <v>15</v>
      </c>
    </row>
    <row r="8" spans="1:31" ht="19.5" customHeight="1" x14ac:dyDescent="0.35">
      <c r="A8" s="5" t="s">
        <v>33</v>
      </c>
      <c r="B8" s="31" t="s">
        <v>33</v>
      </c>
      <c r="C8" s="5" t="str">
        <f ca="1">IF(ROW()&gt;(COUNTA($A:$A)*COUNTA($B:$B)),"",OFFSET($A$1,INT((ROW()-1)/16),)&amp;" "&amp;OFFSET($B$1,MOD(ROW()-1,COUNTA($B:$B)),))</f>
        <v>Abidjan Le Havre</v>
      </c>
      <c r="D8" s="95" t="s">
        <v>32</v>
      </c>
      <c r="E8" s="5" t="s">
        <v>32</v>
      </c>
      <c r="F8" s="100"/>
      <c r="G8" s="5" t="str">
        <f t="shared" ca="1" si="1"/>
        <v>Abidjan Anvers</v>
      </c>
      <c r="H8" s="5">
        <v>6885</v>
      </c>
      <c r="I8" s="5" t="str">
        <f t="shared" ca="1" si="2"/>
        <v>Abidjan Anvers</v>
      </c>
      <c r="J8" s="5">
        <v>17.5</v>
      </c>
      <c r="K8" s="5"/>
      <c r="L8" s="5"/>
      <c r="AC8" s="64" t="s">
        <v>41</v>
      </c>
      <c r="AE8" s="16" t="s">
        <v>16</v>
      </c>
    </row>
    <row r="9" spans="1:31" ht="19.5" customHeight="1" x14ac:dyDescent="0.35">
      <c r="A9" s="5" t="s">
        <v>36</v>
      </c>
      <c r="B9" s="31" t="s">
        <v>36</v>
      </c>
      <c r="C9" s="5" t="str">
        <f t="shared" ref="C9:C72" ca="1" si="3">IF(ROW()&gt;(COUNTA($A:$A)*COUNTA($B:$B)),"",OFFSET($A$1,INT((ROW()-1)/17),)&amp;" "&amp;OFFSET($B$1,MOD(ROW()-1,COUNTA($B:$B)),))</f>
        <v>Abidjan Lomé</v>
      </c>
      <c r="D9" s="95" t="s">
        <v>31</v>
      </c>
      <c r="E9" s="5" t="s">
        <v>31</v>
      </c>
      <c r="F9" s="100"/>
      <c r="G9" s="5" t="str">
        <f t="shared" ca="1" si="1"/>
        <v>Abidjan Dakar</v>
      </c>
      <c r="H9" s="5">
        <v>2126</v>
      </c>
      <c r="I9" s="5" t="str">
        <f t="shared" ca="1" si="2"/>
        <v>Abidjan Dakar</v>
      </c>
      <c r="J9" s="47">
        <v>22</v>
      </c>
      <c r="K9" s="5"/>
      <c r="L9" s="5"/>
      <c r="AC9" s="64" t="s">
        <v>42</v>
      </c>
      <c r="AE9" s="16" t="s">
        <v>10</v>
      </c>
    </row>
    <row r="10" spans="1:31" ht="19.5" customHeight="1" x14ac:dyDescent="0.35">
      <c r="A10" s="5" t="s">
        <v>30</v>
      </c>
      <c r="B10" s="31" t="s">
        <v>30</v>
      </c>
      <c r="C10" s="5" t="str">
        <f t="shared" ca="1" si="3"/>
        <v>Abidjan Los Angeles</v>
      </c>
      <c r="D10" s="101" t="s">
        <v>73</v>
      </c>
      <c r="E10" s="62" t="s">
        <v>73</v>
      </c>
      <c r="F10" s="100"/>
      <c r="G10" s="5" t="str">
        <f t="shared" ca="1" si="1"/>
        <v>Abidjan Fort Cochin</v>
      </c>
      <c r="H10" s="5">
        <v>13601</v>
      </c>
      <c r="I10" s="5" t="str">
        <f t="shared" ca="1" si="2"/>
        <v>Abidjan Fort Cochin</v>
      </c>
      <c r="J10" s="5">
        <v>17.5</v>
      </c>
      <c r="K10" s="5"/>
      <c r="L10" s="5"/>
      <c r="AC10" s="64" t="s">
        <v>43</v>
      </c>
      <c r="AE10" s="16" t="s">
        <v>8</v>
      </c>
    </row>
    <row r="11" spans="1:31" ht="19.5" customHeight="1" x14ac:dyDescent="0.35">
      <c r="A11" s="5" t="s">
        <v>52</v>
      </c>
      <c r="B11" s="31" t="s">
        <v>52</v>
      </c>
      <c r="C11" s="5" t="str">
        <f t="shared" ca="1" si="3"/>
        <v>Abidjan Marseille</v>
      </c>
      <c r="D11" s="101" t="s">
        <v>76</v>
      </c>
      <c r="E11" s="62" t="s">
        <v>76</v>
      </c>
      <c r="F11" s="100"/>
      <c r="G11" s="5" t="str">
        <f t="shared" ca="1" si="1"/>
        <v>Abidjan Hanoi</v>
      </c>
      <c r="H11" s="5">
        <v>17771</v>
      </c>
      <c r="I11" s="5" t="str">
        <f t="shared" ca="1" si="2"/>
        <v>Abidjan Hanoi</v>
      </c>
      <c r="J11" s="5">
        <v>17.5</v>
      </c>
      <c r="K11" s="5"/>
      <c r="L11" s="5"/>
      <c r="AC11" s="64" t="s">
        <v>44</v>
      </c>
      <c r="AE11" s="16" t="s">
        <v>12</v>
      </c>
    </row>
    <row r="12" spans="1:31" ht="23" customHeight="1" x14ac:dyDescent="0.35">
      <c r="A12" s="5" t="s">
        <v>47</v>
      </c>
      <c r="B12" s="31" t="s">
        <v>47</v>
      </c>
      <c r="C12" s="5" t="str">
        <f t="shared" ca="1" si="3"/>
        <v>Abidjan New-York</v>
      </c>
      <c r="D12" s="101" t="s">
        <v>29</v>
      </c>
      <c r="E12" s="62" t="s">
        <v>29</v>
      </c>
      <c r="F12" s="100"/>
      <c r="G12" s="5" t="str">
        <f t="shared" ca="1" si="1"/>
        <v>Abidjan Le Cap</v>
      </c>
      <c r="H12" s="5">
        <v>5095</v>
      </c>
      <c r="I12" s="5" t="str">
        <f t="shared" ca="1" si="2"/>
        <v>Abidjan Le Cap</v>
      </c>
      <c r="J12" s="5"/>
      <c r="K12" s="5"/>
      <c r="L12" s="5"/>
      <c r="AC12" s="64" t="s">
        <v>595</v>
      </c>
      <c r="AE12" s="16" t="s">
        <v>24</v>
      </c>
    </row>
    <row r="13" spans="1:31" ht="20.5" customHeight="1" x14ac:dyDescent="0.35">
      <c r="A13" s="64" t="s">
        <v>49</v>
      </c>
      <c r="B13" s="22" t="s">
        <v>49</v>
      </c>
      <c r="C13" s="5" t="str">
        <f t="shared" ca="1" si="3"/>
        <v>Abidjan Shanghai</v>
      </c>
      <c r="D13" s="95" t="s">
        <v>33</v>
      </c>
      <c r="E13" s="5" t="s">
        <v>33</v>
      </c>
      <c r="F13" s="100"/>
      <c r="G13" s="5" t="str">
        <f t="shared" ca="1" si="1"/>
        <v>Abidjan Le Havre</v>
      </c>
      <c r="H13" s="5">
        <v>6540</v>
      </c>
      <c r="I13" s="5" t="str">
        <f t="shared" ca="1" si="2"/>
        <v>Abidjan Le Havre</v>
      </c>
      <c r="J13" s="5">
        <v>17.5</v>
      </c>
      <c r="K13" s="5"/>
      <c r="L13" s="5"/>
      <c r="AC13" s="61" t="s">
        <v>593</v>
      </c>
      <c r="AE13" s="16" t="s">
        <v>4</v>
      </c>
    </row>
    <row r="14" spans="1:31" ht="22.5" customHeight="1" x14ac:dyDescent="0.35">
      <c r="A14" s="64" t="s">
        <v>51</v>
      </c>
      <c r="B14" s="22" t="s">
        <v>51</v>
      </c>
      <c r="C14" s="5" t="str">
        <f t="shared" ca="1" si="3"/>
        <v>Abidjan Tanger</v>
      </c>
      <c r="D14" s="95" t="s">
        <v>36</v>
      </c>
      <c r="E14" s="5" t="s">
        <v>36</v>
      </c>
      <c r="F14" s="100"/>
      <c r="G14" s="5" t="str">
        <f t="shared" ca="1" si="1"/>
        <v>Abidjan Lomé</v>
      </c>
      <c r="H14" s="5">
        <v>653</v>
      </c>
      <c r="I14" s="5" t="str">
        <f t="shared" ca="1" si="2"/>
        <v>Abidjan Lomé</v>
      </c>
      <c r="J14" s="47">
        <v>22</v>
      </c>
      <c r="K14" s="5"/>
      <c r="L14" s="5"/>
      <c r="AC14" s="64" t="s">
        <v>594</v>
      </c>
      <c r="AE14" s="16" t="s">
        <v>23</v>
      </c>
    </row>
    <row r="15" spans="1:31" x14ac:dyDescent="0.35">
      <c r="A15" s="64" t="s">
        <v>38</v>
      </c>
      <c r="B15" s="22" t="s">
        <v>38</v>
      </c>
      <c r="C15" s="5" t="str">
        <f t="shared" ca="1" si="3"/>
        <v>Abidjan Tunis</v>
      </c>
      <c r="D15" s="95" t="s">
        <v>30</v>
      </c>
      <c r="E15" s="5" t="s">
        <v>30</v>
      </c>
      <c r="F15" s="100"/>
      <c r="G15" s="5" t="str">
        <f t="shared" ca="1" si="1"/>
        <v>Abidjan Los Angeles</v>
      </c>
      <c r="H15" s="5">
        <v>14062</v>
      </c>
      <c r="I15" s="5" t="str">
        <f t="shared" ca="1" si="2"/>
        <v>Abidjan Los Angeles</v>
      </c>
      <c r="J15" s="5">
        <v>17.5</v>
      </c>
      <c r="K15" s="5"/>
      <c r="L15" s="5"/>
      <c r="AC15" s="62" t="s">
        <v>18</v>
      </c>
      <c r="AE15" s="16" t="s">
        <v>7</v>
      </c>
    </row>
    <row r="16" spans="1:31" ht="17" customHeight="1" x14ac:dyDescent="0.35">
      <c r="A16" s="5" t="s">
        <v>74</v>
      </c>
      <c r="B16" s="31" t="s">
        <v>74</v>
      </c>
      <c r="C16" s="5" t="str">
        <f t="shared" ca="1" si="3"/>
        <v>Abidjan Vide</v>
      </c>
      <c r="D16" s="95" t="s">
        <v>52</v>
      </c>
      <c r="E16" s="5" t="s">
        <v>52</v>
      </c>
      <c r="F16" s="100"/>
      <c r="G16" s="5" t="str">
        <f t="shared" ca="1" si="1"/>
        <v>Abidjan Marseille</v>
      </c>
      <c r="H16" s="5">
        <v>6191</v>
      </c>
      <c r="I16" s="5" t="str">
        <f t="shared" ca="1" si="2"/>
        <v>Abidjan Marseille</v>
      </c>
      <c r="J16" s="5">
        <v>17.5</v>
      </c>
      <c r="K16" s="5"/>
      <c r="L16" s="5"/>
      <c r="AE16" s="16" t="s">
        <v>9</v>
      </c>
    </row>
    <row r="17" spans="1:31" x14ac:dyDescent="0.35">
      <c r="A17" s="64" t="s">
        <v>50</v>
      </c>
      <c r="B17" s="22" t="s">
        <v>50</v>
      </c>
      <c r="C17" s="5" t="str">
        <f t="shared" ca="1" si="3"/>
        <v>Abidjan Windhoek</v>
      </c>
      <c r="D17" s="95" t="s">
        <v>47</v>
      </c>
      <c r="E17" s="5" t="s">
        <v>47</v>
      </c>
      <c r="F17" s="100"/>
      <c r="G17" s="5" t="str">
        <f t="shared" ca="1" si="1"/>
        <v>Abidjan New-York</v>
      </c>
      <c r="H17" s="5">
        <v>8217</v>
      </c>
      <c r="I17" s="5" t="str">
        <f t="shared" ca="1" si="2"/>
        <v>Abidjan New-York</v>
      </c>
      <c r="J17" s="5">
        <v>17.5</v>
      </c>
      <c r="K17" s="5"/>
      <c r="L17" s="5"/>
      <c r="AE17" s="16" t="s">
        <v>11</v>
      </c>
    </row>
    <row r="18" spans="1:31" x14ac:dyDescent="0.35">
      <c r="C18" s="5" t="str">
        <f t="shared" ca="1" si="3"/>
        <v>Alger Abidjan</v>
      </c>
      <c r="D18" s="63" t="s">
        <v>49</v>
      </c>
      <c r="E18" s="64" t="s">
        <v>49</v>
      </c>
      <c r="F18" s="100"/>
      <c r="G18" s="5" t="str">
        <f t="shared" ca="1" si="1"/>
        <v>Abidjan Shanghai</v>
      </c>
      <c r="H18" s="5">
        <v>19152</v>
      </c>
      <c r="I18" s="5" t="str">
        <f t="shared" ca="1" si="2"/>
        <v>Abidjan Shanghai</v>
      </c>
      <c r="J18" s="5">
        <v>17.5</v>
      </c>
      <c r="K18" s="5"/>
      <c r="L18" s="5"/>
      <c r="AE18" s="16" t="s">
        <v>2</v>
      </c>
    </row>
    <row r="19" spans="1:31" x14ac:dyDescent="0.35">
      <c r="C19" s="5" t="str">
        <f t="shared" ca="1" si="3"/>
        <v>Alger Alger</v>
      </c>
      <c r="D19" s="63" t="s">
        <v>51</v>
      </c>
      <c r="E19" s="64" t="s">
        <v>51</v>
      </c>
      <c r="F19" s="100"/>
      <c r="G19" s="5" t="str">
        <f t="shared" ca="1" si="1"/>
        <v>Abidjan Tanger</v>
      </c>
      <c r="H19" s="5">
        <v>4860</v>
      </c>
      <c r="I19" s="5" t="str">
        <f t="shared" ca="1" si="2"/>
        <v>Abidjan Tanger</v>
      </c>
      <c r="J19" s="47">
        <v>22</v>
      </c>
      <c r="K19" s="5"/>
      <c r="L19" s="5"/>
      <c r="AE19" s="16" t="s">
        <v>5</v>
      </c>
    </row>
    <row r="20" spans="1:31" x14ac:dyDescent="0.35">
      <c r="A20" s="18"/>
      <c r="C20" s="5" t="str">
        <f t="shared" ca="1" si="3"/>
        <v>Alger Anvers</v>
      </c>
      <c r="D20" s="63" t="s">
        <v>38</v>
      </c>
      <c r="E20" s="64" t="s">
        <v>38</v>
      </c>
      <c r="F20" s="100"/>
      <c r="G20" s="5" t="str">
        <f t="shared" ca="1" si="1"/>
        <v>Abidjan Tunis</v>
      </c>
      <c r="H20" s="5">
        <v>6402</v>
      </c>
      <c r="I20" s="5" t="str">
        <f t="shared" ca="1" si="2"/>
        <v>Abidjan Tunis</v>
      </c>
      <c r="J20" s="47">
        <v>22</v>
      </c>
      <c r="K20" s="5"/>
      <c r="L20" s="5"/>
    </row>
    <row r="21" spans="1:31" x14ac:dyDescent="0.35">
      <c r="C21" s="5" t="str">
        <f t="shared" ca="1" si="3"/>
        <v>Alger Dakar</v>
      </c>
      <c r="D21" s="95" t="s">
        <v>74</v>
      </c>
      <c r="E21" s="5" t="s">
        <v>74</v>
      </c>
      <c r="F21" s="100"/>
      <c r="G21" s="5" t="str">
        <f t="shared" ca="1" si="1"/>
        <v>Abidjan Vide</v>
      </c>
      <c r="H21" s="5">
        <v>0</v>
      </c>
      <c r="I21" s="5" t="str">
        <f t="shared" ca="1" si="2"/>
        <v>Abidjan Vide</v>
      </c>
      <c r="J21" s="5">
        <v>0</v>
      </c>
      <c r="K21" s="5"/>
      <c r="L21" s="5"/>
    </row>
    <row r="22" spans="1:31" x14ac:dyDescent="0.35">
      <c r="C22" s="5" t="str">
        <f t="shared" ca="1" si="3"/>
        <v>Alger Fort Cochin</v>
      </c>
      <c r="D22" s="63" t="s">
        <v>50</v>
      </c>
      <c r="E22" s="64" t="s">
        <v>50</v>
      </c>
      <c r="F22" s="100"/>
      <c r="G22" s="5" t="str">
        <f t="shared" ca="1" si="1"/>
        <v>Abidjan Windhoek</v>
      </c>
      <c r="H22" s="5">
        <v>3730</v>
      </c>
      <c r="I22" s="5" t="str">
        <f t="shared" ca="1" si="2"/>
        <v>Abidjan Windhoek</v>
      </c>
      <c r="J22" s="47">
        <v>22</v>
      </c>
      <c r="K22" s="5"/>
      <c r="L22" s="5"/>
    </row>
    <row r="23" spans="1:31" x14ac:dyDescent="0.35">
      <c r="C23" s="5" t="str">
        <f t="shared" ca="1" si="3"/>
        <v>Alger Hanoi</v>
      </c>
      <c r="F23" s="100"/>
      <c r="G23" s="5" t="str">
        <f t="shared" ca="1" si="1"/>
        <v>Alger Abidjan</v>
      </c>
      <c r="H23" s="5">
        <v>5696</v>
      </c>
      <c r="I23" s="5" t="str">
        <f t="shared" ca="1" si="2"/>
        <v>Alger Abidjan</v>
      </c>
      <c r="J23" s="47">
        <v>22</v>
      </c>
      <c r="K23" s="5"/>
      <c r="L23" s="5"/>
    </row>
    <row r="24" spans="1:31" x14ac:dyDescent="0.35">
      <c r="C24" s="5" t="str">
        <f t="shared" ca="1" si="3"/>
        <v>Alger Le Cap</v>
      </c>
      <c r="F24" s="100"/>
      <c r="G24" s="5" t="str">
        <f t="shared" ca="1" si="1"/>
        <v>Alger Alger</v>
      </c>
      <c r="H24" s="5">
        <v>0</v>
      </c>
      <c r="I24" s="5" t="str">
        <f t="shared" ca="1" si="2"/>
        <v>Alger Alger</v>
      </c>
      <c r="J24" s="5">
        <v>0</v>
      </c>
      <c r="K24" s="5"/>
      <c r="L24" s="5"/>
    </row>
    <row r="25" spans="1:31" ht="20" customHeight="1" x14ac:dyDescent="0.35">
      <c r="C25" s="5" t="str">
        <f t="shared" ca="1" si="3"/>
        <v>Alger Le Havre</v>
      </c>
      <c r="D25" s="18"/>
      <c r="F25" s="100"/>
      <c r="G25" s="5" t="str">
        <f t="shared" ca="1" si="1"/>
        <v>Alger Anvers</v>
      </c>
      <c r="H25" s="5">
        <v>3301</v>
      </c>
      <c r="I25" s="5" t="str">
        <f t="shared" ca="1" si="2"/>
        <v>Alger Anvers</v>
      </c>
      <c r="J25" s="5">
        <v>17.5</v>
      </c>
      <c r="K25" s="5"/>
      <c r="L25" s="5"/>
    </row>
    <row r="26" spans="1:31" x14ac:dyDescent="0.35">
      <c r="C26" s="5" t="str">
        <f t="shared" ca="1" si="3"/>
        <v>Alger Lomé</v>
      </c>
      <c r="F26" s="100"/>
      <c r="G26" s="5" t="str">
        <f t="shared" ca="1" si="1"/>
        <v>Alger Dakar</v>
      </c>
      <c r="H26" s="5">
        <v>3596</v>
      </c>
      <c r="I26" s="5" t="str">
        <f t="shared" ca="1" si="2"/>
        <v>Alger Dakar</v>
      </c>
      <c r="J26" s="47">
        <v>22</v>
      </c>
      <c r="K26" s="5"/>
      <c r="L26" s="5"/>
    </row>
    <row r="27" spans="1:31" x14ac:dyDescent="0.35">
      <c r="C27" s="5" t="str">
        <f t="shared" ca="1" si="3"/>
        <v>Alger Los Angeles</v>
      </c>
      <c r="F27" s="100"/>
      <c r="G27" s="5" t="str">
        <f t="shared" ca="1" si="1"/>
        <v>Alger Fort Cochin</v>
      </c>
      <c r="H27" s="5">
        <v>8434</v>
      </c>
      <c r="I27" s="5" t="str">
        <f t="shared" ca="1" si="2"/>
        <v>Alger Fort Cochin</v>
      </c>
      <c r="J27" s="5">
        <v>17.5</v>
      </c>
      <c r="K27" s="5"/>
      <c r="L27" s="5"/>
    </row>
    <row r="28" spans="1:31" x14ac:dyDescent="0.35">
      <c r="C28" s="5" t="str">
        <f t="shared" ca="1" si="3"/>
        <v>Alger Marseille</v>
      </c>
      <c r="F28" s="100"/>
      <c r="G28" s="5" t="str">
        <f t="shared" ca="1" si="1"/>
        <v>Alger Hanoi</v>
      </c>
      <c r="H28" s="5">
        <v>14680</v>
      </c>
      <c r="I28" s="5" t="str">
        <f t="shared" ca="1" si="2"/>
        <v>Alger Hanoi</v>
      </c>
      <c r="J28" s="5">
        <v>17.5</v>
      </c>
      <c r="K28" s="5"/>
      <c r="L28" s="5"/>
    </row>
    <row r="29" spans="1:31" x14ac:dyDescent="0.35">
      <c r="C29" s="5" t="str">
        <f t="shared" ca="1" si="3"/>
        <v>Alger New-York</v>
      </c>
      <c r="F29" s="100"/>
      <c r="G29" s="5" t="str">
        <f t="shared" ca="1" si="1"/>
        <v>Alger Le Cap</v>
      </c>
      <c r="H29" s="5">
        <v>10231</v>
      </c>
      <c r="I29" s="5" t="str">
        <f t="shared" ca="1" si="2"/>
        <v>Alger Le Cap</v>
      </c>
      <c r="J29" s="47">
        <v>22</v>
      </c>
      <c r="K29" s="5"/>
      <c r="L29" s="5"/>
    </row>
    <row r="30" spans="1:31" x14ac:dyDescent="0.35">
      <c r="C30" s="5" t="str">
        <f t="shared" ca="1" si="3"/>
        <v>Alger Shanghai</v>
      </c>
      <c r="F30" s="100"/>
      <c r="G30" s="5" t="str">
        <f t="shared" ca="1" si="1"/>
        <v>Alger Le Havre</v>
      </c>
      <c r="H30" s="5">
        <v>2957</v>
      </c>
      <c r="I30" s="5" t="str">
        <f t="shared" ca="1" si="2"/>
        <v>Alger Le Havre</v>
      </c>
      <c r="J30" s="5">
        <v>17.5</v>
      </c>
      <c r="K30" s="5"/>
      <c r="L30" s="5"/>
    </row>
    <row r="31" spans="1:31" x14ac:dyDescent="0.35">
      <c r="C31" s="5" t="str">
        <f t="shared" ca="1" si="3"/>
        <v>Alger Tanger</v>
      </c>
      <c r="F31" s="100"/>
      <c r="G31" s="5" t="str">
        <f t="shared" ca="1" si="1"/>
        <v>Alger Lomé</v>
      </c>
      <c r="H31" s="5">
        <v>6310</v>
      </c>
      <c r="I31" s="5" t="str">
        <f t="shared" ca="1" si="2"/>
        <v>Alger Lomé</v>
      </c>
      <c r="J31" s="47">
        <v>22</v>
      </c>
      <c r="K31" s="5"/>
      <c r="L31" s="5"/>
    </row>
    <row r="32" spans="1:31" x14ac:dyDescent="0.35">
      <c r="C32" s="5" t="str">
        <f t="shared" ca="1" si="3"/>
        <v>Alger Tunis</v>
      </c>
      <c r="F32" s="100"/>
      <c r="G32" s="5" t="str">
        <f t="shared" ca="1" si="1"/>
        <v>Alger Los Angeles</v>
      </c>
      <c r="H32" s="5">
        <v>14330</v>
      </c>
      <c r="I32" s="5" t="str">
        <f t="shared" ca="1" si="2"/>
        <v>Alger Los Angeles</v>
      </c>
      <c r="J32" s="5">
        <v>17.5</v>
      </c>
      <c r="K32" s="5"/>
      <c r="L32" s="5"/>
    </row>
    <row r="33" spans="3:12" x14ac:dyDescent="0.35">
      <c r="C33" s="5" t="str">
        <f t="shared" ca="1" si="3"/>
        <v>Alger Vide</v>
      </c>
      <c r="F33" s="100"/>
      <c r="G33" s="5" t="str">
        <f t="shared" ca="1" si="1"/>
        <v>Alger Marseille</v>
      </c>
      <c r="H33" s="5">
        <v>754</v>
      </c>
      <c r="I33" s="5" t="str">
        <f t="shared" ca="1" si="2"/>
        <v>Alger Marseille</v>
      </c>
      <c r="J33" s="5">
        <v>17.5</v>
      </c>
      <c r="K33" s="5"/>
      <c r="L33" s="5"/>
    </row>
    <row r="34" spans="3:12" x14ac:dyDescent="0.35">
      <c r="C34" s="5" t="str">
        <f t="shared" ca="1" si="3"/>
        <v>Alger Windhoek</v>
      </c>
      <c r="F34" s="100"/>
      <c r="G34" s="5" t="str">
        <f t="shared" ca="1" si="1"/>
        <v>Alger New-York</v>
      </c>
      <c r="H34" s="5">
        <v>6694</v>
      </c>
      <c r="I34" s="5" t="str">
        <f t="shared" ca="1" si="2"/>
        <v>Alger New-York</v>
      </c>
      <c r="J34" s="5">
        <v>17.5</v>
      </c>
      <c r="K34" s="5"/>
      <c r="L34" s="5"/>
    </row>
    <row r="35" spans="3:12" x14ac:dyDescent="0.35">
      <c r="C35" s="5" t="str">
        <f t="shared" ca="1" si="3"/>
        <v>Anvers Abidjan</v>
      </c>
      <c r="F35" s="100"/>
      <c r="G35" s="5" t="str">
        <f t="shared" ca="1" si="1"/>
        <v>Alger Shanghai</v>
      </c>
      <c r="H35" s="5">
        <v>16086</v>
      </c>
      <c r="I35" s="5" t="str">
        <f t="shared" ca="1" si="2"/>
        <v>Alger Shanghai</v>
      </c>
      <c r="J35" s="5">
        <v>17.5</v>
      </c>
      <c r="K35" s="5"/>
      <c r="L35" s="5"/>
    </row>
    <row r="36" spans="3:12" x14ac:dyDescent="0.35">
      <c r="C36" s="5" t="str">
        <f t="shared" ca="1" si="3"/>
        <v>Anvers Alger</v>
      </c>
      <c r="F36" s="100"/>
      <c r="G36" s="5" t="str">
        <f t="shared" ca="1" si="1"/>
        <v>Alger Tanger</v>
      </c>
      <c r="H36" s="5">
        <v>849</v>
      </c>
      <c r="I36" s="5" t="str">
        <f t="shared" ca="1" si="2"/>
        <v>Alger Tanger</v>
      </c>
      <c r="J36" s="47">
        <v>22</v>
      </c>
      <c r="K36" s="5"/>
      <c r="L36" s="5"/>
    </row>
    <row r="37" spans="3:12" x14ac:dyDescent="0.35">
      <c r="C37" s="5" t="str">
        <f t="shared" ca="1" si="3"/>
        <v>Anvers Anvers</v>
      </c>
      <c r="F37" s="100"/>
      <c r="G37" s="5" t="str">
        <f t="shared" ca="1" si="1"/>
        <v>Alger Tunis</v>
      </c>
      <c r="H37" s="5">
        <v>722</v>
      </c>
      <c r="I37" s="5" t="str">
        <f t="shared" ca="1" si="2"/>
        <v>Alger Tunis</v>
      </c>
      <c r="J37" s="47">
        <v>22</v>
      </c>
      <c r="K37" s="5"/>
      <c r="L37" s="5"/>
    </row>
    <row r="38" spans="3:12" x14ac:dyDescent="0.35">
      <c r="C38" s="5" t="str">
        <f t="shared" ca="1" si="3"/>
        <v>Anvers Dakar</v>
      </c>
      <c r="F38" s="100"/>
      <c r="G38" s="5" t="str">
        <f t="shared" ca="1" si="1"/>
        <v>Alger Vide</v>
      </c>
      <c r="H38" s="5">
        <v>0</v>
      </c>
      <c r="I38" s="5" t="str">
        <f t="shared" ca="1" si="2"/>
        <v>Alger Vide</v>
      </c>
      <c r="J38" s="5">
        <v>0</v>
      </c>
      <c r="K38" s="5"/>
      <c r="L38" s="5"/>
    </row>
    <row r="39" spans="3:12" x14ac:dyDescent="0.35">
      <c r="C39" s="5" t="str">
        <f t="shared" ca="1" si="3"/>
        <v>Anvers Fort Cochin</v>
      </c>
      <c r="F39" s="100"/>
      <c r="G39" s="5" t="str">
        <f t="shared" ca="1" si="1"/>
        <v>Alger Windhoek</v>
      </c>
      <c r="H39" s="5">
        <v>9055</v>
      </c>
      <c r="I39" s="5" t="str">
        <f t="shared" ca="1" si="2"/>
        <v>Alger Windhoek</v>
      </c>
      <c r="J39" s="47">
        <v>22</v>
      </c>
      <c r="K39" s="5"/>
      <c r="L39" s="5"/>
    </row>
    <row r="40" spans="3:12" x14ac:dyDescent="0.35">
      <c r="C40" s="5" t="str">
        <f t="shared" ca="1" si="3"/>
        <v>Anvers Hanoi</v>
      </c>
      <c r="F40" s="100"/>
      <c r="G40" s="5" t="str">
        <f t="shared" ca="1" si="1"/>
        <v>Anvers Abidjan</v>
      </c>
      <c r="H40" s="5">
        <v>6885</v>
      </c>
      <c r="I40" s="5" t="str">
        <f t="shared" ca="1" si="2"/>
        <v>Anvers Abidjan</v>
      </c>
      <c r="J40" s="5">
        <v>17.5</v>
      </c>
      <c r="K40" s="5"/>
      <c r="L40" s="5"/>
    </row>
    <row r="41" spans="3:12" x14ac:dyDescent="0.35">
      <c r="C41" s="5" t="str">
        <f t="shared" ca="1" si="3"/>
        <v>Anvers Le Cap</v>
      </c>
      <c r="F41" s="100"/>
      <c r="G41" s="5" t="str">
        <f t="shared" ca="1" si="1"/>
        <v>Anvers Alger</v>
      </c>
      <c r="H41" s="5">
        <v>3301</v>
      </c>
      <c r="I41" s="5" t="str">
        <f t="shared" ca="1" si="2"/>
        <v>Anvers Alger</v>
      </c>
      <c r="J41" s="5">
        <v>17.5</v>
      </c>
      <c r="K41" s="5"/>
      <c r="L41" s="5"/>
    </row>
    <row r="42" spans="3:12" x14ac:dyDescent="0.35">
      <c r="C42" s="5" t="str">
        <f t="shared" ca="1" si="3"/>
        <v>Anvers Le Havre</v>
      </c>
      <c r="F42" s="100"/>
      <c r="G42" s="5" t="str">
        <f t="shared" ca="1" si="1"/>
        <v>Anvers Anvers</v>
      </c>
      <c r="H42" s="5">
        <v>0</v>
      </c>
      <c r="I42" s="5" t="str">
        <f t="shared" ca="1" si="2"/>
        <v>Anvers Anvers</v>
      </c>
      <c r="J42" s="5">
        <v>0</v>
      </c>
      <c r="K42" s="5"/>
      <c r="L42" s="5"/>
    </row>
    <row r="43" spans="3:12" x14ac:dyDescent="0.35">
      <c r="C43" s="5" t="str">
        <f t="shared" ca="1" si="3"/>
        <v>Anvers Lomé</v>
      </c>
      <c r="F43" s="100"/>
      <c r="G43" s="5" t="str">
        <f t="shared" ca="1" si="1"/>
        <v>Anvers Dakar</v>
      </c>
      <c r="H43" s="5">
        <v>4786</v>
      </c>
      <c r="I43" s="5" t="str">
        <f t="shared" ca="1" si="2"/>
        <v>Anvers Dakar</v>
      </c>
      <c r="J43" s="5">
        <v>17.5</v>
      </c>
      <c r="K43" s="5"/>
      <c r="L43" s="5"/>
    </row>
    <row r="44" spans="3:12" x14ac:dyDescent="0.35">
      <c r="C44" s="5" t="str">
        <f t="shared" ca="1" si="3"/>
        <v>Anvers Los Angeles</v>
      </c>
      <c r="F44" s="100"/>
      <c r="G44" s="5" t="str">
        <f t="shared" ca="1" si="1"/>
        <v>Anvers Fort Cochin</v>
      </c>
      <c r="H44" s="5">
        <v>11720</v>
      </c>
      <c r="I44" s="5" t="str">
        <f t="shared" ca="1" si="2"/>
        <v>Anvers Fort Cochin</v>
      </c>
      <c r="J44" s="5">
        <v>9</v>
      </c>
      <c r="K44" s="5"/>
      <c r="L44" s="5"/>
    </row>
    <row r="45" spans="3:12" x14ac:dyDescent="0.35">
      <c r="C45" s="5" t="str">
        <f t="shared" ca="1" si="3"/>
        <v>Anvers Marseille</v>
      </c>
      <c r="F45" s="100"/>
      <c r="G45" s="5" t="str">
        <f t="shared" ca="1" si="1"/>
        <v>Anvers Hanoi</v>
      </c>
      <c r="H45" s="5">
        <v>17966</v>
      </c>
      <c r="I45" s="5" t="str">
        <f t="shared" ca="1" si="2"/>
        <v>Anvers Hanoi</v>
      </c>
      <c r="J45" s="5">
        <v>9</v>
      </c>
      <c r="K45" s="5"/>
      <c r="L45" s="5"/>
    </row>
    <row r="46" spans="3:12" x14ac:dyDescent="0.35">
      <c r="C46" s="5" t="str">
        <f t="shared" ca="1" si="3"/>
        <v>Anvers New-York</v>
      </c>
      <c r="F46" s="100"/>
      <c r="G46" s="5" t="str">
        <f t="shared" ca="1" si="1"/>
        <v>Anvers Le Cap</v>
      </c>
      <c r="H46" s="5">
        <v>11421</v>
      </c>
      <c r="I46" s="5" t="str">
        <f t="shared" ca="1" si="2"/>
        <v>Anvers Le Cap</v>
      </c>
      <c r="J46" s="5">
        <v>17.5</v>
      </c>
      <c r="K46" s="5"/>
      <c r="L46" s="5"/>
    </row>
    <row r="47" spans="3:12" x14ac:dyDescent="0.35">
      <c r="C47" s="5" t="str">
        <f t="shared" ca="1" si="3"/>
        <v>Anvers Shanghai</v>
      </c>
      <c r="F47" s="100"/>
      <c r="G47" s="5" t="str">
        <f t="shared" ca="1" si="1"/>
        <v>Anvers Le Havre</v>
      </c>
      <c r="H47" s="5">
        <v>438</v>
      </c>
      <c r="I47" s="5" t="str">
        <f t="shared" ca="1" si="2"/>
        <v>Anvers Le Havre</v>
      </c>
      <c r="J47" s="5">
        <v>12.1</v>
      </c>
      <c r="K47" s="5"/>
      <c r="L47" s="5"/>
    </row>
    <row r="48" spans="3:12" x14ac:dyDescent="0.35">
      <c r="C48" s="5" t="str">
        <f t="shared" ca="1" si="3"/>
        <v>Anvers Tanger</v>
      </c>
      <c r="F48" s="100"/>
      <c r="G48" s="5" t="str">
        <f t="shared" ca="1" si="1"/>
        <v>Anvers Lomé</v>
      </c>
      <c r="H48" s="5">
        <v>7500</v>
      </c>
      <c r="I48" s="5" t="str">
        <f t="shared" ca="1" si="2"/>
        <v>Anvers Lomé</v>
      </c>
      <c r="J48" s="5">
        <v>17.5</v>
      </c>
      <c r="K48" s="5"/>
      <c r="L48" s="5"/>
    </row>
    <row r="49" spans="3:12" x14ac:dyDescent="0.35">
      <c r="C49" s="5" t="str">
        <f t="shared" ca="1" si="3"/>
        <v>Anvers Tunis</v>
      </c>
      <c r="F49" s="100"/>
      <c r="G49" s="5" t="str">
        <f t="shared" ca="1" si="1"/>
        <v>Anvers Los Angeles</v>
      </c>
      <c r="H49" s="5">
        <v>14382</v>
      </c>
      <c r="I49" s="5" t="str">
        <f t="shared" ca="1" si="2"/>
        <v>Anvers Los Angeles</v>
      </c>
      <c r="J49" s="5">
        <v>9</v>
      </c>
      <c r="K49" s="5"/>
      <c r="L49" s="5"/>
    </row>
    <row r="50" spans="3:12" x14ac:dyDescent="0.35">
      <c r="C50" s="5" t="str">
        <f t="shared" ca="1" si="3"/>
        <v>Anvers Vide</v>
      </c>
      <c r="F50" s="100"/>
      <c r="G50" s="5" t="str">
        <f t="shared" ca="1" si="1"/>
        <v>Anvers Marseille</v>
      </c>
      <c r="H50" s="5">
        <v>3796</v>
      </c>
      <c r="I50" s="5" t="str">
        <f t="shared" ca="1" si="2"/>
        <v>Anvers Marseille</v>
      </c>
      <c r="J50" s="5">
        <v>12.1</v>
      </c>
      <c r="K50" s="5"/>
      <c r="L50" s="5"/>
    </row>
    <row r="51" spans="3:12" x14ac:dyDescent="0.35">
      <c r="C51" s="5" t="str">
        <f t="shared" ca="1" si="3"/>
        <v>Anvers Windhoek</v>
      </c>
      <c r="F51" s="100"/>
      <c r="G51" s="5" t="str">
        <f t="shared" ca="1" si="1"/>
        <v>Anvers New-York</v>
      </c>
      <c r="H51" s="5">
        <v>6055</v>
      </c>
      <c r="I51" s="5" t="str">
        <f t="shared" ca="1" si="2"/>
        <v>Anvers New-York</v>
      </c>
      <c r="J51" s="5">
        <v>9</v>
      </c>
      <c r="K51" s="5"/>
      <c r="L51" s="5"/>
    </row>
    <row r="52" spans="3:12" x14ac:dyDescent="0.35">
      <c r="C52" s="5" t="str">
        <f t="shared" ca="1" si="3"/>
        <v>Dakar Abidjan</v>
      </c>
      <c r="F52" s="100"/>
      <c r="G52" s="5" t="str">
        <f t="shared" ca="1" si="1"/>
        <v>Anvers Shanghai</v>
      </c>
      <c r="H52" s="5">
        <v>19371</v>
      </c>
      <c r="I52" s="5" t="str">
        <f t="shared" ca="1" si="2"/>
        <v>Anvers Shanghai</v>
      </c>
      <c r="J52" s="5">
        <v>9</v>
      </c>
      <c r="K52" s="5"/>
      <c r="L52" s="5"/>
    </row>
    <row r="53" spans="3:12" x14ac:dyDescent="0.35">
      <c r="C53" s="5" t="str">
        <f t="shared" ca="1" si="3"/>
        <v>Dakar Alger</v>
      </c>
      <c r="F53" s="100"/>
      <c r="G53" s="5" t="str">
        <f t="shared" ca="1" si="1"/>
        <v>Anvers Tanger</v>
      </c>
      <c r="H53" s="5">
        <v>2472</v>
      </c>
      <c r="I53" s="5" t="str">
        <f t="shared" ca="1" si="2"/>
        <v>Anvers Tanger</v>
      </c>
      <c r="J53" s="5">
        <v>17.5</v>
      </c>
      <c r="K53" s="5"/>
      <c r="L53" s="5"/>
    </row>
    <row r="54" spans="3:12" x14ac:dyDescent="0.35">
      <c r="C54" s="5" t="str">
        <f t="shared" ca="1" si="3"/>
        <v>Dakar Anvers</v>
      </c>
      <c r="F54" s="100"/>
      <c r="G54" s="5" t="str">
        <f t="shared" ca="1" si="1"/>
        <v>Anvers Tunis</v>
      </c>
      <c r="H54" s="5">
        <v>4007</v>
      </c>
      <c r="I54" s="5" t="str">
        <f t="shared" ca="1" si="2"/>
        <v>Anvers Tunis</v>
      </c>
      <c r="J54" s="5">
        <v>17.5</v>
      </c>
      <c r="K54" s="5"/>
      <c r="L54" s="5"/>
    </row>
    <row r="55" spans="3:12" x14ac:dyDescent="0.35">
      <c r="C55" s="5" t="str">
        <f t="shared" ca="1" si="3"/>
        <v>Dakar Dakar</v>
      </c>
      <c r="F55" s="100"/>
      <c r="G55" s="5" t="str">
        <f t="shared" ca="1" si="1"/>
        <v>Anvers Vide</v>
      </c>
      <c r="H55" s="5">
        <v>0</v>
      </c>
      <c r="I55" s="5" t="str">
        <f t="shared" ca="1" si="2"/>
        <v>Anvers Vide</v>
      </c>
      <c r="J55" s="5">
        <v>0</v>
      </c>
      <c r="K55" s="5"/>
      <c r="L55" s="5"/>
    </row>
    <row r="56" spans="3:12" x14ac:dyDescent="0.35">
      <c r="C56" s="5" t="str">
        <f t="shared" ca="1" si="3"/>
        <v>Dakar Fort Cochin</v>
      </c>
      <c r="F56" s="100"/>
      <c r="G56" s="5" t="str">
        <f t="shared" ca="1" si="1"/>
        <v>Anvers Windhoek</v>
      </c>
      <c r="H56" s="5">
        <v>10245</v>
      </c>
      <c r="I56" s="5" t="str">
        <f t="shared" ca="1" si="2"/>
        <v>Anvers Windhoek</v>
      </c>
      <c r="J56" s="5">
        <v>17.5</v>
      </c>
      <c r="K56" s="5"/>
      <c r="L56" s="5"/>
    </row>
    <row r="57" spans="3:12" x14ac:dyDescent="0.35">
      <c r="C57" s="5" t="str">
        <f t="shared" ca="1" si="3"/>
        <v>Dakar Hanoi</v>
      </c>
      <c r="F57" s="100"/>
      <c r="G57" s="5" t="str">
        <f t="shared" ca="1" si="1"/>
        <v>Dakar Abidjan</v>
      </c>
      <c r="H57" s="5">
        <v>2126</v>
      </c>
      <c r="I57" s="5" t="str">
        <f t="shared" ca="1" si="2"/>
        <v>Dakar Abidjan</v>
      </c>
      <c r="J57" s="47">
        <v>22</v>
      </c>
      <c r="K57" s="5"/>
      <c r="L57" s="5"/>
    </row>
    <row r="58" spans="3:12" x14ac:dyDescent="0.35">
      <c r="C58" s="5" t="str">
        <f t="shared" ca="1" si="3"/>
        <v>Dakar Le Cap</v>
      </c>
      <c r="F58" s="100"/>
      <c r="G58" s="5" t="str">
        <f t="shared" ca="1" si="1"/>
        <v>Dakar Alger</v>
      </c>
      <c r="H58" s="5">
        <v>3596</v>
      </c>
      <c r="I58" s="5" t="str">
        <f t="shared" ca="1" si="2"/>
        <v>Dakar Alger</v>
      </c>
      <c r="J58" s="47">
        <v>22</v>
      </c>
      <c r="K58" s="5"/>
      <c r="L58" s="5"/>
    </row>
    <row r="59" spans="3:12" x14ac:dyDescent="0.35">
      <c r="C59" s="5" t="str">
        <f t="shared" ca="1" si="3"/>
        <v>Dakar Le Havre</v>
      </c>
      <c r="F59" s="100"/>
      <c r="G59" s="5" t="str">
        <f t="shared" ca="1" si="1"/>
        <v>Dakar Anvers</v>
      </c>
      <c r="H59" s="5">
        <v>4785</v>
      </c>
      <c r="I59" s="5" t="str">
        <f t="shared" ca="1" si="2"/>
        <v>Dakar Anvers</v>
      </c>
      <c r="J59" s="5">
        <v>17.5</v>
      </c>
      <c r="K59" s="5"/>
      <c r="L59" s="5"/>
    </row>
    <row r="60" spans="3:12" x14ac:dyDescent="0.35">
      <c r="C60" s="5" t="str">
        <f t="shared" ca="1" si="3"/>
        <v>Dakar Lomé</v>
      </c>
      <c r="F60" s="100"/>
      <c r="G60" s="5" t="str">
        <f t="shared" ca="1" si="1"/>
        <v>Dakar Dakar</v>
      </c>
      <c r="H60" s="5">
        <v>0</v>
      </c>
      <c r="I60" s="5" t="str">
        <f t="shared" ca="1" si="2"/>
        <v>Dakar Dakar</v>
      </c>
      <c r="J60" s="5">
        <v>0</v>
      </c>
      <c r="K60" s="5"/>
      <c r="L60" s="5"/>
    </row>
    <row r="61" spans="3:12" x14ac:dyDescent="0.35">
      <c r="C61" s="5" t="str">
        <f t="shared" ca="1" si="3"/>
        <v>Dakar Los Angeles</v>
      </c>
      <c r="F61" s="100"/>
      <c r="G61" s="5" t="str">
        <f t="shared" ca="1" si="1"/>
        <v>Dakar Fort Cochin</v>
      </c>
      <c r="H61" s="5">
        <v>12015</v>
      </c>
      <c r="I61" s="5" t="str">
        <f t="shared" ca="1" si="2"/>
        <v>Dakar Fort Cochin</v>
      </c>
      <c r="J61" s="5">
        <v>17.5</v>
      </c>
      <c r="K61" s="5"/>
      <c r="L61" s="5"/>
    </row>
    <row r="62" spans="3:12" x14ac:dyDescent="0.35">
      <c r="C62" s="5" t="str">
        <f t="shared" ca="1" si="3"/>
        <v>Dakar Marseille</v>
      </c>
      <c r="F62" s="100"/>
      <c r="G62" s="5" t="str">
        <f t="shared" ca="1" si="1"/>
        <v>Dakar Hanoi</v>
      </c>
      <c r="H62" s="5">
        <v>18260</v>
      </c>
      <c r="I62" s="5" t="str">
        <f t="shared" ca="1" si="2"/>
        <v>Dakar Hanoi</v>
      </c>
      <c r="J62" s="5">
        <v>17.5</v>
      </c>
      <c r="K62" s="5"/>
      <c r="L62" s="5"/>
    </row>
    <row r="63" spans="3:12" x14ac:dyDescent="0.35">
      <c r="C63" s="5" t="str">
        <f t="shared" ca="1" si="3"/>
        <v>Dakar New-York</v>
      </c>
      <c r="F63" s="100"/>
      <c r="G63" s="5" t="str">
        <f t="shared" ca="1" si="1"/>
        <v>Dakar Le Cap</v>
      </c>
      <c r="H63" s="5">
        <v>6661</v>
      </c>
      <c r="I63" s="5" t="str">
        <f t="shared" ca="1" si="2"/>
        <v>Dakar Le Cap</v>
      </c>
      <c r="J63" s="47">
        <v>22</v>
      </c>
      <c r="K63" s="5"/>
      <c r="L63" s="5"/>
    </row>
    <row r="64" spans="3:12" x14ac:dyDescent="0.35">
      <c r="C64" s="5" t="str">
        <f t="shared" ca="1" si="3"/>
        <v>Dakar Shanghai</v>
      </c>
      <c r="F64" s="100"/>
      <c r="G64" s="5" t="str">
        <f t="shared" ca="1" si="1"/>
        <v>Dakar Le Havre</v>
      </c>
      <c r="H64" s="5">
        <v>4441</v>
      </c>
      <c r="I64" s="5" t="str">
        <f t="shared" ca="1" si="2"/>
        <v>Dakar Le Havre</v>
      </c>
      <c r="J64" s="5">
        <v>17.5</v>
      </c>
      <c r="K64" s="5"/>
      <c r="L64" s="5"/>
    </row>
    <row r="65" spans="3:12" x14ac:dyDescent="0.35">
      <c r="C65" s="5" t="str">
        <f t="shared" ca="1" si="3"/>
        <v>Dakar Tanger</v>
      </c>
      <c r="F65" s="100"/>
      <c r="G65" s="5" t="str">
        <f t="shared" ca="1" si="1"/>
        <v>Dakar Lomé</v>
      </c>
      <c r="H65" s="5">
        <v>2741</v>
      </c>
      <c r="I65" s="5" t="str">
        <f t="shared" ca="1" si="2"/>
        <v>Dakar Lomé</v>
      </c>
      <c r="J65" s="47">
        <v>22</v>
      </c>
      <c r="K65" s="5"/>
      <c r="L65" s="5"/>
    </row>
    <row r="66" spans="3:12" x14ac:dyDescent="0.35">
      <c r="C66" s="5" t="str">
        <f t="shared" ca="1" si="3"/>
        <v>Dakar Tunis</v>
      </c>
      <c r="F66" s="100"/>
      <c r="G66" s="5" t="str">
        <f t="shared" ca="1" si="1"/>
        <v>Dakar Los Angeles</v>
      </c>
      <c r="H66" s="5">
        <v>12367</v>
      </c>
      <c r="I66" s="5" t="str">
        <f t="shared" ca="1" si="2"/>
        <v>Dakar Los Angeles</v>
      </c>
      <c r="J66" s="5">
        <v>17.5</v>
      </c>
      <c r="K66" s="5"/>
      <c r="L66" s="5"/>
    </row>
    <row r="67" spans="3:12" x14ac:dyDescent="0.35">
      <c r="C67" s="5" t="str">
        <f t="shared" ca="1" si="3"/>
        <v>Dakar Vide</v>
      </c>
      <c r="F67" s="100"/>
      <c r="G67" s="5" t="str">
        <f t="shared" ca="1" si="1"/>
        <v>Dakar Marseille</v>
      </c>
      <c r="H67" s="5">
        <v>4091</v>
      </c>
      <c r="I67" s="5" t="str">
        <f t="shared" ca="1" si="2"/>
        <v>Dakar Marseille</v>
      </c>
      <c r="J67" s="5">
        <v>17.5</v>
      </c>
      <c r="K67" s="5"/>
      <c r="L67" s="5"/>
    </row>
    <row r="68" spans="3:12" x14ac:dyDescent="0.35">
      <c r="C68" s="5" t="str">
        <f t="shared" ca="1" si="3"/>
        <v>Dakar Windhoek</v>
      </c>
      <c r="F68" s="100"/>
      <c r="G68" s="5" t="str">
        <f t="shared" ca="1" si="1"/>
        <v>Dakar New-York</v>
      </c>
      <c r="H68" s="5">
        <v>6184</v>
      </c>
      <c r="I68" s="5" t="str">
        <f t="shared" ca="1" si="2"/>
        <v>Dakar New-York</v>
      </c>
      <c r="J68" s="5">
        <v>17.5</v>
      </c>
      <c r="K68" s="5"/>
      <c r="L68" s="5"/>
    </row>
    <row r="69" spans="3:12" x14ac:dyDescent="0.35">
      <c r="C69" s="5" t="str">
        <f t="shared" ca="1" si="3"/>
        <v>Fort Cochin Abidjan</v>
      </c>
      <c r="F69" s="100"/>
      <c r="G69" s="5" t="str">
        <f t="shared" ca="1" si="1"/>
        <v>Dakar Shanghai</v>
      </c>
      <c r="H69" s="5">
        <v>19666</v>
      </c>
      <c r="I69" s="5" t="str">
        <f t="shared" ca="1" si="2"/>
        <v>Dakar Shanghai</v>
      </c>
      <c r="J69" s="5">
        <v>17.5</v>
      </c>
      <c r="K69" s="5"/>
      <c r="L69" s="5"/>
    </row>
    <row r="70" spans="3:12" x14ac:dyDescent="0.35">
      <c r="C70" s="5" t="str">
        <f t="shared" ca="1" si="3"/>
        <v>Fort Cochin Alger</v>
      </c>
      <c r="F70" s="100"/>
      <c r="G70" s="5" t="str">
        <f t="shared" ca="1" si="1"/>
        <v>Dakar Tanger</v>
      </c>
      <c r="H70" s="5">
        <v>2760</v>
      </c>
      <c r="I70" s="5" t="str">
        <f t="shared" ca="1" si="2"/>
        <v>Dakar Tanger</v>
      </c>
      <c r="J70" s="47">
        <v>22</v>
      </c>
      <c r="K70" s="5"/>
      <c r="L70" s="5"/>
    </row>
    <row r="71" spans="3:12" x14ac:dyDescent="0.35">
      <c r="C71" s="5" t="str">
        <f t="shared" ca="1" si="3"/>
        <v>Fort Cochin Anvers</v>
      </c>
      <c r="F71" s="100"/>
      <c r="G71" s="5" t="str">
        <f t="shared" ref="G71:G134" ca="1" si="4">C66</f>
        <v>Dakar Tunis</v>
      </c>
      <c r="H71" s="5">
        <v>4302</v>
      </c>
      <c r="I71" s="5" t="str">
        <f t="shared" ref="I71:I134" ca="1" si="5">G71</f>
        <v>Dakar Tunis</v>
      </c>
      <c r="J71" s="47">
        <v>22</v>
      </c>
      <c r="K71" s="5"/>
      <c r="L71" s="5"/>
    </row>
    <row r="72" spans="3:12" x14ac:dyDescent="0.35">
      <c r="C72" s="5" t="str">
        <f t="shared" ca="1" si="3"/>
        <v>Fort Cochin Dakar</v>
      </c>
      <c r="F72" s="100"/>
      <c r="G72" s="5" t="str">
        <f t="shared" ca="1" si="4"/>
        <v>Dakar Vide</v>
      </c>
      <c r="H72" s="5">
        <v>0</v>
      </c>
      <c r="I72" s="5" t="str">
        <f t="shared" ca="1" si="5"/>
        <v>Dakar Vide</v>
      </c>
      <c r="J72" s="5">
        <v>0</v>
      </c>
      <c r="K72" s="5"/>
      <c r="L72" s="5"/>
    </row>
    <row r="73" spans="3:12" x14ac:dyDescent="0.35">
      <c r="C73" s="5" t="str">
        <f t="shared" ref="C73:C136" ca="1" si="6">IF(ROW()&gt;(COUNTA($A:$A)*COUNTA($B:$B)),"",OFFSET($A$1,INT((ROW()-1)/17),)&amp;" "&amp;OFFSET($B$1,MOD(ROW()-1,COUNTA($B:$B)),))</f>
        <v>Fort Cochin Fort Cochin</v>
      </c>
      <c r="F73" s="100"/>
      <c r="G73" s="5" t="str">
        <f t="shared" ca="1" si="4"/>
        <v>Dakar Windhoek</v>
      </c>
      <c r="H73" s="5">
        <v>5485</v>
      </c>
      <c r="I73" s="5" t="str">
        <f t="shared" ca="1" si="5"/>
        <v>Dakar Windhoek</v>
      </c>
      <c r="J73" s="47">
        <v>22</v>
      </c>
      <c r="K73" s="5"/>
      <c r="L73" s="5"/>
    </row>
    <row r="74" spans="3:12" x14ac:dyDescent="0.35">
      <c r="C74" s="5" t="str">
        <f t="shared" ca="1" si="6"/>
        <v>Fort Cochin Hanoi</v>
      </c>
      <c r="F74" s="100"/>
      <c r="G74" s="5" t="str">
        <f t="shared" ca="1" si="4"/>
        <v>Fort Cochin Abidjan</v>
      </c>
      <c r="H74" s="5">
        <v>13600</v>
      </c>
      <c r="I74" s="5" t="str">
        <f t="shared" ca="1" si="5"/>
        <v>Fort Cochin Abidjan</v>
      </c>
      <c r="J74" s="5">
        <v>17.5</v>
      </c>
      <c r="K74" s="5"/>
      <c r="L74" s="5"/>
    </row>
    <row r="75" spans="3:12" x14ac:dyDescent="0.35">
      <c r="C75" s="5" t="str">
        <f t="shared" ca="1" si="6"/>
        <v>Fort Cochin Le Cap</v>
      </c>
      <c r="F75" s="100"/>
      <c r="G75" s="5" t="str">
        <f t="shared" ca="1" si="4"/>
        <v>Fort Cochin Alger</v>
      </c>
      <c r="H75" s="5">
        <v>8435</v>
      </c>
      <c r="I75" s="5" t="str">
        <f t="shared" ca="1" si="5"/>
        <v>Fort Cochin Alger</v>
      </c>
      <c r="J75" s="5">
        <v>17.5</v>
      </c>
      <c r="K75" s="5"/>
      <c r="L75" s="5"/>
    </row>
    <row r="76" spans="3:12" x14ac:dyDescent="0.35">
      <c r="C76" s="5" t="str">
        <f t="shared" ca="1" si="6"/>
        <v>Fort Cochin Le Havre</v>
      </c>
      <c r="F76" s="100"/>
      <c r="G76" s="5" t="str">
        <f t="shared" ca="1" si="4"/>
        <v>Fort Cochin Anvers</v>
      </c>
      <c r="H76" s="5">
        <v>11720</v>
      </c>
      <c r="I76" s="5" t="str">
        <f t="shared" ca="1" si="5"/>
        <v>Fort Cochin Anvers</v>
      </c>
      <c r="J76" s="5">
        <v>9</v>
      </c>
      <c r="K76" s="5"/>
      <c r="L76" s="5"/>
    </row>
    <row r="77" spans="3:12" x14ac:dyDescent="0.35">
      <c r="C77" s="5" t="str">
        <f t="shared" ca="1" si="6"/>
        <v>Fort Cochin Lomé</v>
      </c>
      <c r="F77" s="100"/>
      <c r="G77" s="5" t="str">
        <f t="shared" ca="1" si="4"/>
        <v>Fort Cochin Dakar</v>
      </c>
      <c r="H77" s="5">
        <v>12015</v>
      </c>
      <c r="I77" s="5" t="str">
        <f t="shared" ca="1" si="5"/>
        <v>Fort Cochin Dakar</v>
      </c>
      <c r="J77" s="5">
        <v>17.5</v>
      </c>
      <c r="K77" s="5"/>
      <c r="L77" s="5"/>
    </row>
    <row r="78" spans="3:12" x14ac:dyDescent="0.35">
      <c r="C78" s="5" t="str">
        <f t="shared" ca="1" si="6"/>
        <v>Fort Cochin Los Angeles</v>
      </c>
      <c r="F78" s="100"/>
      <c r="G78" s="5" t="str">
        <f t="shared" ca="1" si="4"/>
        <v>Fort Cochin Fort Cochin</v>
      </c>
      <c r="H78" s="5">
        <v>0</v>
      </c>
      <c r="I78" s="5" t="str">
        <f t="shared" ca="1" si="5"/>
        <v>Fort Cochin Fort Cochin</v>
      </c>
      <c r="J78" s="5">
        <v>0</v>
      </c>
      <c r="K78" s="5"/>
      <c r="L78" s="5"/>
    </row>
    <row r="79" spans="3:12" x14ac:dyDescent="0.35">
      <c r="C79" s="5" t="str">
        <f t="shared" ca="1" si="6"/>
        <v>Fort Cochin Marseille</v>
      </c>
      <c r="F79" s="100"/>
      <c r="G79" s="5" t="str">
        <f t="shared" ca="1" si="4"/>
        <v>Fort Cochin Hanoi</v>
      </c>
      <c r="H79" s="5">
        <v>7111</v>
      </c>
      <c r="I79" s="5" t="str">
        <f t="shared" ca="1" si="5"/>
        <v>Fort Cochin Hanoi</v>
      </c>
      <c r="J79" s="5">
        <v>12.1</v>
      </c>
      <c r="K79" s="5"/>
      <c r="L79" s="5"/>
    </row>
    <row r="80" spans="3:12" x14ac:dyDescent="0.35">
      <c r="C80" s="5" t="str">
        <f t="shared" ca="1" si="6"/>
        <v>Fort Cochin New-York</v>
      </c>
      <c r="F80" s="100"/>
      <c r="G80" s="5" t="str">
        <f t="shared" ca="1" si="4"/>
        <v>Fort Cochin Le Cap</v>
      </c>
      <c r="H80" s="5">
        <v>8570</v>
      </c>
      <c r="I80" s="5" t="str">
        <f t="shared" ca="1" si="5"/>
        <v>Fort Cochin Le Cap</v>
      </c>
      <c r="J80" s="5">
        <v>17.5</v>
      </c>
      <c r="K80" s="5"/>
      <c r="L80" s="5"/>
    </row>
    <row r="81" spans="3:12" x14ac:dyDescent="0.35">
      <c r="C81" s="5" t="str">
        <f t="shared" ca="1" si="6"/>
        <v>Fort Cochin Shanghai</v>
      </c>
      <c r="F81" s="100"/>
      <c r="G81" s="5" t="str">
        <f t="shared" ca="1" si="4"/>
        <v>Fort Cochin Le Havre</v>
      </c>
      <c r="H81" s="5">
        <v>11376</v>
      </c>
      <c r="I81" s="5" t="str">
        <f t="shared" ca="1" si="5"/>
        <v>Fort Cochin Le Havre</v>
      </c>
      <c r="J81" s="5">
        <v>9</v>
      </c>
      <c r="K81" s="5"/>
      <c r="L81" s="5"/>
    </row>
    <row r="82" spans="3:12" x14ac:dyDescent="0.35">
      <c r="C82" s="5" t="str">
        <f t="shared" ca="1" si="6"/>
        <v>Fort Cochin Tanger</v>
      </c>
      <c r="F82" s="100"/>
      <c r="G82" s="5" t="str">
        <f t="shared" ca="1" si="4"/>
        <v>Fort Cochin Lomé</v>
      </c>
      <c r="H82" s="5">
        <v>13548</v>
      </c>
      <c r="I82" s="5" t="str">
        <f t="shared" ca="1" si="5"/>
        <v>Fort Cochin Lomé</v>
      </c>
      <c r="J82" s="5">
        <v>17.5</v>
      </c>
      <c r="K82" s="5"/>
      <c r="L82" s="5"/>
    </row>
    <row r="83" spans="3:12" x14ac:dyDescent="0.35">
      <c r="C83" s="5" t="str">
        <f t="shared" ca="1" si="6"/>
        <v>Fort Cochin Tunis</v>
      </c>
      <c r="F83" s="100"/>
      <c r="G83" s="5" t="str">
        <f t="shared" ca="1" si="4"/>
        <v>Fort Cochin Los Angeles</v>
      </c>
      <c r="H83" s="5">
        <v>18700</v>
      </c>
      <c r="I83" s="5" t="str">
        <f t="shared" ca="1" si="5"/>
        <v>Fort Cochin Los Angeles</v>
      </c>
      <c r="J83" s="5">
        <v>9</v>
      </c>
      <c r="K83" s="5"/>
      <c r="L83" s="5"/>
    </row>
    <row r="84" spans="3:12" x14ac:dyDescent="0.35">
      <c r="C84" s="5" t="str">
        <f t="shared" ca="1" si="6"/>
        <v>Fort Cochin Vide</v>
      </c>
      <c r="F84" s="100"/>
      <c r="G84" s="5" t="str">
        <f t="shared" ca="1" si="4"/>
        <v>Fort Cochin Marseille</v>
      </c>
      <c r="H84" s="5">
        <v>8460</v>
      </c>
      <c r="I84" s="5" t="str">
        <f t="shared" ca="1" si="5"/>
        <v>Fort Cochin Marseille</v>
      </c>
      <c r="J84" s="5">
        <v>9</v>
      </c>
      <c r="K84" s="5"/>
      <c r="L84" s="5"/>
    </row>
    <row r="85" spans="3:12" x14ac:dyDescent="0.35">
      <c r="C85" s="5" t="str">
        <f t="shared" ca="1" si="6"/>
        <v>Fort Cochin Windhoek</v>
      </c>
      <c r="F85" s="100"/>
      <c r="G85" s="5" t="str">
        <f t="shared" ca="1" si="4"/>
        <v>Fort Cochin New-York</v>
      </c>
      <c r="H85" s="5">
        <v>15112</v>
      </c>
      <c r="I85" s="5" t="str">
        <f t="shared" ca="1" si="5"/>
        <v>Fort Cochin New-York</v>
      </c>
      <c r="J85" s="5">
        <v>9</v>
      </c>
      <c r="K85" s="5"/>
      <c r="L85" s="5"/>
    </row>
    <row r="86" spans="3:12" x14ac:dyDescent="0.35">
      <c r="C86" s="5" t="str">
        <f t="shared" ca="1" si="6"/>
        <v>Hanoi Abidjan</v>
      </c>
      <c r="F86" s="100"/>
      <c r="G86" s="5" t="str">
        <f t="shared" ca="1" si="4"/>
        <v>Fort Cochin Shanghai</v>
      </c>
      <c r="H86" s="5">
        <v>8516</v>
      </c>
      <c r="I86" s="5" t="str">
        <f t="shared" ca="1" si="5"/>
        <v>Fort Cochin Shanghai</v>
      </c>
      <c r="J86" s="5">
        <v>17.5</v>
      </c>
      <c r="K86" s="5"/>
      <c r="L86" s="5"/>
    </row>
    <row r="87" spans="3:12" x14ac:dyDescent="0.35">
      <c r="C87" s="5" t="str">
        <f t="shared" ca="1" si="6"/>
        <v>Hanoi Alger</v>
      </c>
      <c r="F87" s="100"/>
      <c r="G87" s="5" t="str">
        <f t="shared" ca="1" si="4"/>
        <v>Fort Cochin Tanger</v>
      </c>
      <c r="H87" s="5">
        <v>9268</v>
      </c>
      <c r="I87" s="5" t="str">
        <f t="shared" ca="1" si="5"/>
        <v>Fort Cochin Tanger</v>
      </c>
      <c r="J87" s="5">
        <v>17.5</v>
      </c>
      <c r="K87" s="5"/>
      <c r="L87" s="5"/>
    </row>
    <row r="88" spans="3:12" x14ac:dyDescent="0.35">
      <c r="C88" s="5" t="str">
        <f t="shared" ca="1" si="6"/>
        <v>Hanoi Anvers</v>
      </c>
      <c r="F88" s="100"/>
      <c r="G88" s="5" t="str">
        <f t="shared" ca="1" si="4"/>
        <v>Fort Cochin Tunis</v>
      </c>
      <c r="H88" s="5">
        <v>7805</v>
      </c>
      <c r="I88" s="5" t="str">
        <f t="shared" ca="1" si="5"/>
        <v>Fort Cochin Tunis</v>
      </c>
      <c r="J88" s="5">
        <v>17.5</v>
      </c>
      <c r="K88" s="5"/>
      <c r="L88" s="5"/>
    </row>
    <row r="89" spans="3:12" x14ac:dyDescent="0.35">
      <c r="C89" s="5" t="str">
        <f t="shared" ca="1" si="6"/>
        <v>Hanoi Dakar</v>
      </c>
      <c r="F89" s="100"/>
      <c r="G89" s="5" t="str">
        <f t="shared" ca="1" si="4"/>
        <v>Fort Cochin Vide</v>
      </c>
      <c r="H89" s="5">
        <v>0</v>
      </c>
      <c r="I89" s="5" t="str">
        <f t="shared" ca="1" si="5"/>
        <v>Fort Cochin Vide</v>
      </c>
      <c r="J89" s="5">
        <v>0</v>
      </c>
      <c r="K89" s="5"/>
      <c r="L89" s="5"/>
    </row>
    <row r="90" spans="3:12" x14ac:dyDescent="0.35">
      <c r="C90" s="5" t="str">
        <f t="shared" ca="1" si="6"/>
        <v>Hanoi Fort Cochin</v>
      </c>
      <c r="F90" s="100"/>
      <c r="G90" s="5" t="str">
        <f t="shared" ca="1" si="4"/>
        <v>Fort Cochin Windhoek</v>
      </c>
      <c r="H90" s="5">
        <v>9888</v>
      </c>
      <c r="I90" s="5" t="str">
        <f t="shared" ca="1" si="5"/>
        <v>Fort Cochin Windhoek</v>
      </c>
      <c r="J90" s="5">
        <v>17.5</v>
      </c>
      <c r="K90" s="5"/>
      <c r="L90" s="5"/>
    </row>
    <row r="91" spans="3:12" x14ac:dyDescent="0.35">
      <c r="C91" s="5" t="str">
        <f t="shared" ca="1" si="6"/>
        <v>Hanoi Hanoi</v>
      </c>
      <c r="F91" s="100"/>
      <c r="G91" s="5" t="str">
        <f t="shared" ca="1" si="4"/>
        <v>Hanoi Abidjan</v>
      </c>
      <c r="H91" s="5">
        <v>17772</v>
      </c>
      <c r="I91" s="5" t="str">
        <f t="shared" ca="1" si="5"/>
        <v>Hanoi Abidjan</v>
      </c>
      <c r="J91" s="5">
        <v>17.5</v>
      </c>
      <c r="K91" s="5"/>
      <c r="L91" s="5"/>
    </row>
    <row r="92" spans="3:12" x14ac:dyDescent="0.35">
      <c r="C92" s="5" t="str">
        <f t="shared" ca="1" si="6"/>
        <v>Hanoi Le Cap</v>
      </c>
      <c r="F92" s="100"/>
      <c r="G92" s="5" t="str">
        <f t="shared" ca="1" si="4"/>
        <v>Hanoi Alger</v>
      </c>
      <c r="H92" s="5">
        <v>14680</v>
      </c>
      <c r="I92" s="5" t="str">
        <f t="shared" ca="1" si="5"/>
        <v>Hanoi Alger</v>
      </c>
      <c r="J92" s="5">
        <v>17.5</v>
      </c>
      <c r="K92" s="5"/>
      <c r="L92" s="5"/>
    </row>
    <row r="93" spans="3:12" x14ac:dyDescent="0.35">
      <c r="C93" s="5" t="str">
        <f t="shared" ca="1" si="6"/>
        <v>Hanoi Le Havre</v>
      </c>
      <c r="F93" s="100"/>
      <c r="G93" s="5" t="str">
        <f t="shared" ca="1" si="4"/>
        <v>Hanoi Anvers</v>
      </c>
      <c r="H93" s="5">
        <v>17966</v>
      </c>
      <c r="I93" s="5" t="str">
        <f t="shared" ca="1" si="5"/>
        <v>Hanoi Anvers</v>
      </c>
      <c r="J93" s="5">
        <v>9</v>
      </c>
      <c r="K93" s="5"/>
      <c r="L93" s="5"/>
    </row>
    <row r="94" spans="3:12" x14ac:dyDescent="0.35">
      <c r="C94" s="5" t="str">
        <f t="shared" ca="1" si="6"/>
        <v>Hanoi Lomé</v>
      </c>
      <c r="F94" s="100"/>
      <c r="G94" s="5" t="str">
        <f t="shared" ca="1" si="4"/>
        <v>Hanoi Dakar</v>
      </c>
      <c r="H94" s="5">
        <v>18260</v>
      </c>
      <c r="I94" s="5" t="str">
        <f t="shared" ca="1" si="5"/>
        <v>Hanoi Dakar</v>
      </c>
      <c r="J94" s="5">
        <v>17.5</v>
      </c>
      <c r="K94" s="5"/>
      <c r="L94" s="5"/>
    </row>
    <row r="95" spans="3:12" x14ac:dyDescent="0.35">
      <c r="C95" s="5" t="str">
        <f t="shared" ca="1" si="6"/>
        <v>Hanoi Los Angeles</v>
      </c>
      <c r="F95" s="100"/>
      <c r="G95" s="5" t="str">
        <f t="shared" ca="1" si="4"/>
        <v>Hanoi Fort Cochin</v>
      </c>
      <c r="H95" s="5">
        <v>7111</v>
      </c>
      <c r="I95" s="5" t="str">
        <f t="shared" ca="1" si="5"/>
        <v>Hanoi Fort Cochin</v>
      </c>
      <c r="J95" s="5">
        <v>12.1</v>
      </c>
      <c r="K95" s="5"/>
      <c r="L95" s="5"/>
    </row>
    <row r="96" spans="3:12" x14ac:dyDescent="0.35">
      <c r="C96" s="5" t="str">
        <f t="shared" ca="1" si="6"/>
        <v>Hanoi Marseille</v>
      </c>
      <c r="F96" s="100"/>
      <c r="G96" s="5" t="str">
        <f t="shared" ca="1" si="4"/>
        <v>Hanoi Hanoi</v>
      </c>
      <c r="H96" s="5">
        <v>0</v>
      </c>
      <c r="I96" s="5" t="str">
        <f t="shared" ca="1" si="5"/>
        <v>Hanoi Hanoi</v>
      </c>
      <c r="J96" s="5">
        <v>0</v>
      </c>
      <c r="K96" s="5"/>
      <c r="L96" s="5"/>
    </row>
    <row r="97" spans="3:12" x14ac:dyDescent="0.35">
      <c r="C97" s="5" t="str">
        <f t="shared" ca="1" si="6"/>
        <v>Hanoi New-York</v>
      </c>
      <c r="F97" s="100"/>
      <c r="G97" s="5" t="str">
        <f t="shared" ca="1" si="4"/>
        <v>Hanoi Le Cap</v>
      </c>
      <c r="H97" s="5">
        <v>12740</v>
      </c>
      <c r="I97" s="5" t="str">
        <f t="shared" ca="1" si="5"/>
        <v>Hanoi Le Cap</v>
      </c>
      <c r="J97" s="5">
        <v>17.5</v>
      </c>
      <c r="K97" s="5"/>
      <c r="L97" s="5"/>
    </row>
    <row r="98" spans="3:12" x14ac:dyDescent="0.35">
      <c r="C98" s="5" t="str">
        <f t="shared" ca="1" si="6"/>
        <v>Hanoi Shanghai</v>
      </c>
      <c r="F98" s="100"/>
      <c r="G98" s="5" t="str">
        <f t="shared" ca="1" si="4"/>
        <v>Hanoi Le Havre</v>
      </c>
      <c r="H98" s="5">
        <v>17621</v>
      </c>
      <c r="I98" s="5" t="str">
        <f t="shared" ca="1" si="5"/>
        <v>Hanoi Le Havre</v>
      </c>
      <c r="J98" s="5">
        <v>9</v>
      </c>
      <c r="K98" s="5"/>
      <c r="L98" s="5"/>
    </row>
    <row r="99" spans="3:12" x14ac:dyDescent="0.35">
      <c r="C99" s="5" t="str">
        <f t="shared" ca="1" si="6"/>
        <v>Hanoi Tanger</v>
      </c>
      <c r="F99" s="100"/>
      <c r="G99" s="5" t="str">
        <f t="shared" ca="1" si="4"/>
        <v>Hanoi Lomé</v>
      </c>
      <c r="H99" s="5">
        <v>17718</v>
      </c>
      <c r="I99" s="5" t="str">
        <f t="shared" ca="1" si="5"/>
        <v>Hanoi Lomé</v>
      </c>
      <c r="J99" s="5">
        <v>17.5</v>
      </c>
      <c r="K99" s="5"/>
      <c r="L99" s="5"/>
    </row>
    <row r="100" spans="3:12" x14ac:dyDescent="0.35">
      <c r="C100" s="5" t="str">
        <f t="shared" ca="1" si="6"/>
        <v>Hanoi Tunis</v>
      </c>
      <c r="F100" s="100"/>
      <c r="G100" s="5" t="str">
        <f t="shared" ca="1" si="4"/>
        <v>Hanoi Los Angeles</v>
      </c>
      <c r="H100" s="5">
        <v>12675</v>
      </c>
      <c r="I100" s="5" t="str">
        <f t="shared" ca="1" si="5"/>
        <v>Hanoi Los Angeles</v>
      </c>
      <c r="J100" s="5">
        <v>9</v>
      </c>
      <c r="K100" s="5"/>
      <c r="L100" s="5"/>
    </row>
    <row r="101" spans="3:12" x14ac:dyDescent="0.35">
      <c r="C101" s="5" t="str">
        <f t="shared" ca="1" si="6"/>
        <v>Hanoi Vide</v>
      </c>
      <c r="F101" s="100"/>
      <c r="G101" s="5" t="str">
        <f t="shared" ca="1" si="4"/>
        <v>Hanoi Marseille</v>
      </c>
      <c r="H101" s="5">
        <v>14705</v>
      </c>
      <c r="I101" s="5" t="str">
        <f t="shared" ca="1" si="5"/>
        <v>Hanoi Marseille</v>
      </c>
      <c r="J101" s="5">
        <v>9</v>
      </c>
      <c r="K101" s="5"/>
      <c r="L101" s="5"/>
    </row>
    <row r="102" spans="3:12" x14ac:dyDescent="0.35">
      <c r="C102" s="5" t="str">
        <f t="shared" ca="1" si="6"/>
        <v>Hanoi Windhoek</v>
      </c>
      <c r="F102" s="100"/>
      <c r="G102" s="5" t="str">
        <f t="shared" ca="1" si="4"/>
        <v>Hanoi New-York</v>
      </c>
      <c r="H102" s="5">
        <v>21358</v>
      </c>
      <c r="I102" s="5" t="str">
        <f t="shared" ca="1" si="5"/>
        <v>Hanoi New-York</v>
      </c>
      <c r="J102" s="5">
        <v>9</v>
      </c>
      <c r="K102" s="5"/>
      <c r="L102" s="5"/>
    </row>
    <row r="103" spans="3:12" x14ac:dyDescent="0.35">
      <c r="C103" s="5" t="str">
        <f t="shared" ca="1" si="6"/>
        <v>Le Cap Abidjan</v>
      </c>
      <c r="F103" s="100"/>
      <c r="G103" s="5" t="str">
        <f t="shared" ca="1" si="4"/>
        <v>Hanoi Shanghai</v>
      </c>
      <c r="H103" s="5">
        <v>2494</v>
      </c>
      <c r="I103" s="5" t="str">
        <f t="shared" ca="1" si="5"/>
        <v>Hanoi Shanghai</v>
      </c>
      <c r="J103" s="5">
        <v>12.1</v>
      </c>
      <c r="K103" s="5"/>
      <c r="L103" s="5"/>
    </row>
    <row r="104" spans="3:12" x14ac:dyDescent="0.35">
      <c r="C104" s="5" t="str">
        <f t="shared" ca="1" si="6"/>
        <v>Le Cap Alger</v>
      </c>
      <c r="F104" s="100"/>
      <c r="G104" s="5" t="str">
        <f t="shared" ca="1" si="4"/>
        <v>Hanoi Tanger</v>
      </c>
      <c r="H104" s="5">
        <v>15513</v>
      </c>
      <c r="I104" s="5" t="str">
        <f t="shared" ca="1" si="5"/>
        <v>Hanoi Tanger</v>
      </c>
      <c r="J104" s="5">
        <v>17.5</v>
      </c>
      <c r="K104" s="5"/>
      <c r="L104" s="5"/>
    </row>
    <row r="105" spans="3:12" x14ac:dyDescent="0.35">
      <c r="C105" s="5" t="str">
        <f t="shared" ca="1" si="6"/>
        <v>Le Cap Anvers</v>
      </c>
      <c r="F105" s="100"/>
      <c r="G105" s="5" t="str">
        <f t="shared" ca="1" si="4"/>
        <v>Hanoi Tunis</v>
      </c>
      <c r="H105" s="5">
        <v>14051</v>
      </c>
      <c r="I105" s="5" t="str">
        <f t="shared" ca="1" si="5"/>
        <v>Hanoi Tunis</v>
      </c>
      <c r="J105" s="5">
        <v>17.5</v>
      </c>
      <c r="K105" s="5"/>
      <c r="L105" s="5"/>
    </row>
    <row r="106" spans="3:12" x14ac:dyDescent="0.35">
      <c r="C106" s="5" t="str">
        <f t="shared" ca="1" si="6"/>
        <v>Le Cap Dakar</v>
      </c>
      <c r="F106" s="100"/>
      <c r="G106" s="5" t="str">
        <f t="shared" ca="1" si="4"/>
        <v>Hanoi Vide</v>
      </c>
      <c r="H106" s="5">
        <v>0</v>
      </c>
      <c r="I106" s="5" t="str">
        <f t="shared" ca="1" si="5"/>
        <v>Hanoi Vide</v>
      </c>
      <c r="J106" s="5">
        <v>0</v>
      </c>
      <c r="K106" s="5"/>
      <c r="L106" s="5"/>
    </row>
    <row r="107" spans="3:12" x14ac:dyDescent="0.35">
      <c r="C107" s="5" t="str">
        <f t="shared" ca="1" si="6"/>
        <v>Le Cap Fort Cochin</v>
      </c>
      <c r="F107" s="100"/>
      <c r="G107" s="5" t="str">
        <f t="shared" ca="1" si="4"/>
        <v>Hanoi Windhoek</v>
      </c>
      <c r="H107" s="5">
        <v>14058</v>
      </c>
      <c r="I107" s="5" t="str">
        <f t="shared" ca="1" si="5"/>
        <v>Hanoi Windhoek</v>
      </c>
      <c r="J107" s="5">
        <v>17.5</v>
      </c>
      <c r="K107" s="5"/>
      <c r="L107" s="5"/>
    </row>
    <row r="108" spans="3:12" x14ac:dyDescent="0.35">
      <c r="C108" s="5" t="str">
        <f t="shared" ca="1" si="6"/>
        <v>Le Cap Hanoi</v>
      </c>
      <c r="F108" s="100"/>
      <c r="G108" s="5" t="str">
        <f t="shared" ca="1" si="4"/>
        <v>Le Cap Abidjan</v>
      </c>
      <c r="H108" s="5">
        <v>5095</v>
      </c>
      <c r="I108" s="5" t="str">
        <f t="shared" ca="1" si="5"/>
        <v>Le Cap Abidjan</v>
      </c>
      <c r="J108" s="47">
        <v>22</v>
      </c>
      <c r="K108" s="5"/>
      <c r="L108" s="5"/>
    </row>
    <row r="109" spans="3:12" x14ac:dyDescent="0.35">
      <c r="C109" s="5" t="str">
        <f t="shared" ca="1" si="6"/>
        <v>Le Cap Le Cap</v>
      </c>
      <c r="F109" s="100"/>
      <c r="G109" s="5" t="str">
        <f t="shared" ca="1" si="4"/>
        <v>Le Cap Alger</v>
      </c>
      <c r="H109" s="5">
        <v>10231</v>
      </c>
      <c r="I109" s="5" t="str">
        <f t="shared" ca="1" si="5"/>
        <v>Le Cap Alger</v>
      </c>
      <c r="J109" s="47">
        <v>22</v>
      </c>
      <c r="K109" s="5"/>
      <c r="L109" s="5"/>
    </row>
    <row r="110" spans="3:12" x14ac:dyDescent="0.35">
      <c r="C110" s="5" t="str">
        <f t="shared" ca="1" si="6"/>
        <v>Le Cap Le Havre</v>
      </c>
      <c r="F110" s="100"/>
      <c r="G110" s="5" t="str">
        <f t="shared" ca="1" si="4"/>
        <v>Le Cap Anvers</v>
      </c>
      <c r="H110" s="5">
        <v>11420</v>
      </c>
      <c r="I110" s="5" t="str">
        <f t="shared" ca="1" si="5"/>
        <v>Le Cap Anvers</v>
      </c>
      <c r="J110" s="5">
        <v>17.5</v>
      </c>
      <c r="K110" s="5"/>
      <c r="L110" s="5"/>
    </row>
    <row r="111" spans="3:12" x14ac:dyDescent="0.35">
      <c r="C111" s="5" t="str">
        <f t="shared" ca="1" si="6"/>
        <v>Le Cap Lomé</v>
      </c>
      <c r="F111" s="100"/>
      <c r="G111" s="5" t="str">
        <f t="shared" ca="1" si="4"/>
        <v>Le Cap Dakar</v>
      </c>
      <c r="H111" s="5">
        <v>6661</v>
      </c>
      <c r="I111" s="5" t="str">
        <f t="shared" ca="1" si="5"/>
        <v>Le Cap Dakar</v>
      </c>
      <c r="J111" s="47">
        <v>22</v>
      </c>
      <c r="K111" s="5"/>
      <c r="L111" s="5"/>
    </row>
    <row r="112" spans="3:12" x14ac:dyDescent="0.35">
      <c r="C112" s="5" t="str">
        <f t="shared" ca="1" si="6"/>
        <v>Le Cap Los Angeles</v>
      </c>
      <c r="F112" s="100"/>
      <c r="G112" s="5" t="str">
        <f t="shared" ca="1" si="4"/>
        <v>Le Cap Fort Cochin</v>
      </c>
      <c r="H112" s="5">
        <v>8570</v>
      </c>
      <c r="I112" s="5" t="str">
        <f t="shared" ca="1" si="5"/>
        <v>Le Cap Fort Cochin</v>
      </c>
      <c r="J112" s="5">
        <v>17.5</v>
      </c>
      <c r="K112" s="5"/>
      <c r="L112" s="5"/>
    </row>
    <row r="113" spans="3:12" x14ac:dyDescent="0.35">
      <c r="C113" s="5" t="str">
        <f t="shared" ca="1" si="6"/>
        <v>Le Cap Marseille</v>
      </c>
      <c r="F113" s="100"/>
      <c r="G113" s="5" t="str">
        <f t="shared" ca="1" si="4"/>
        <v>Le Cap Hanoi</v>
      </c>
      <c r="H113" s="5">
        <v>12740</v>
      </c>
      <c r="I113" s="5" t="str">
        <f t="shared" ca="1" si="5"/>
        <v>Le Cap Hanoi</v>
      </c>
      <c r="J113" s="5">
        <v>17.5</v>
      </c>
      <c r="K113" s="5"/>
      <c r="L113" s="5"/>
    </row>
    <row r="114" spans="3:12" x14ac:dyDescent="0.35">
      <c r="C114" s="5" t="str">
        <f t="shared" ca="1" si="6"/>
        <v>Le Cap New-York</v>
      </c>
      <c r="F114" s="100"/>
      <c r="G114" s="5" t="str">
        <f t="shared" ca="1" si="4"/>
        <v>Le Cap Le Cap</v>
      </c>
      <c r="H114" s="5">
        <v>0</v>
      </c>
      <c r="I114" s="5" t="str">
        <f t="shared" ca="1" si="5"/>
        <v>Le Cap Le Cap</v>
      </c>
      <c r="J114" s="5">
        <v>0</v>
      </c>
      <c r="K114" s="5"/>
      <c r="L114" s="5"/>
    </row>
    <row r="115" spans="3:12" x14ac:dyDescent="0.35">
      <c r="C115" s="5" t="str">
        <f t="shared" ca="1" si="6"/>
        <v>Le Cap Shanghai</v>
      </c>
      <c r="F115" s="100"/>
      <c r="G115" s="5" t="str">
        <f t="shared" ca="1" si="4"/>
        <v>Le Cap Le Havre</v>
      </c>
      <c r="H115" s="5">
        <v>11076</v>
      </c>
      <c r="I115" s="5" t="str">
        <f t="shared" ca="1" si="5"/>
        <v>Le Cap Le Havre</v>
      </c>
      <c r="J115" s="5">
        <v>17.5</v>
      </c>
      <c r="K115" s="5"/>
      <c r="L115" s="5"/>
    </row>
    <row r="116" spans="3:12" x14ac:dyDescent="0.35">
      <c r="C116" s="5" t="str">
        <f t="shared" ca="1" si="6"/>
        <v>Le Cap Tanger</v>
      </c>
      <c r="F116" s="100"/>
      <c r="G116" s="5" t="str">
        <f t="shared" ca="1" si="4"/>
        <v>Le Cap Lomé</v>
      </c>
      <c r="H116" s="5">
        <v>5042</v>
      </c>
      <c r="I116" s="5" t="str">
        <f t="shared" ca="1" si="5"/>
        <v>Le Cap Lomé</v>
      </c>
      <c r="J116" s="47">
        <v>22</v>
      </c>
      <c r="K116" s="5"/>
      <c r="L116" s="5"/>
    </row>
    <row r="117" spans="3:12" x14ac:dyDescent="0.35">
      <c r="C117" s="5" t="str">
        <f t="shared" ca="1" si="6"/>
        <v>Le Cap Tunis</v>
      </c>
      <c r="F117" s="100"/>
      <c r="G117" s="5" t="str">
        <f t="shared" ca="1" si="4"/>
        <v>Le Cap Los Angeles</v>
      </c>
      <c r="H117" s="5">
        <v>17476</v>
      </c>
      <c r="I117" s="5" t="str">
        <f t="shared" ca="1" si="5"/>
        <v>Le Cap Los Angeles</v>
      </c>
      <c r="J117" s="5">
        <v>17.5</v>
      </c>
      <c r="K117" s="5"/>
      <c r="L117" s="5"/>
    </row>
    <row r="118" spans="3:12" x14ac:dyDescent="0.35">
      <c r="C118" s="5" t="str">
        <f t="shared" ca="1" si="6"/>
        <v>Le Cap Vide</v>
      </c>
      <c r="F118" s="100"/>
      <c r="G118" s="5" t="str">
        <f t="shared" ca="1" si="4"/>
        <v>Le Cap Marseille</v>
      </c>
      <c r="H118" s="5">
        <v>10726</v>
      </c>
      <c r="I118" s="5" t="str">
        <f t="shared" ca="1" si="5"/>
        <v>Le Cap Marseille</v>
      </c>
      <c r="J118" s="5">
        <v>17.5</v>
      </c>
      <c r="K118" s="5"/>
      <c r="L118" s="5"/>
    </row>
    <row r="119" spans="3:12" x14ac:dyDescent="0.35">
      <c r="C119" s="5" t="str">
        <f t="shared" ca="1" si="6"/>
        <v>Le Cap Windhoek</v>
      </c>
      <c r="F119" s="100"/>
      <c r="G119" s="5" t="str">
        <f t="shared" ca="1" si="4"/>
        <v>Le Cap New-York</v>
      </c>
      <c r="H119" s="5">
        <v>12670</v>
      </c>
      <c r="I119" s="5" t="str">
        <f t="shared" ca="1" si="5"/>
        <v>Le Cap New-York</v>
      </c>
      <c r="J119" s="5">
        <v>17.5</v>
      </c>
      <c r="K119" s="5"/>
      <c r="L119" s="5"/>
    </row>
    <row r="120" spans="3:12" x14ac:dyDescent="0.35">
      <c r="C120" s="5" t="str">
        <f t="shared" ca="1" si="6"/>
        <v>Le Havre Abidjan</v>
      </c>
      <c r="F120" s="100"/>
      <c r="G120" s="5" t="str">
        <f t="shared" ca="1" si="4"/>
        <v>Le Cap Shanghai</v>
      </c>
      <c r="H120" s="5">
        <v>14120</v>
      </c>
      <c r="I120" s="5" t="str">
        <f t="shared" ca="1" si="5"/>
        <v>Le Cap Shanghai</v>
      </c>
      <c r="J120" s="5">
        <v>17.5</v>
      </c>
      <c r="K120" s="5"/>
      <c r="L120" s="5"/>
    </row>
    <row r="121" spans="3:12" x14ac:dyDescent="0.35">
      <c r="C121" s="5" t="str">
        <f t="shared" ca="1" si="6"/>
        <v>Le Havre Alger</v>
      </c>
      <c r="F121" s="100"/>
      <c r="G121" s="5" t="str">
        <f t="shared" ca="1" si="4"/>
        <v>Le Cap Tanger</v>
      </c>
      <c r="H121" s="5">
        <v>9395</v>
      </c>
      <c r="I121" s="5" t="str">
        <f t="shared" ca="1" si="5"/>
        <v>Le Cap Tanger</v>
      </c>
      <c r="J121" s="47">
        <v>22</v>
      </c>
      <c r="K121" s="5"/>
      <c r="L121" s="5"/>
    </row>
    <row r="122" spans="3:12" x14ac:dyDescent="0.35">
      <c r="C122" s="5" t="str">
        <f t="shared" ca="1" si="6"/>
        <v>Le Havre Anvers</v>
      </c>
      <c r="F122" s="100"/>
      <c r="G122" s="5" t="str">
        <f t="shared" ca="1" si="4"/>
        <v>Le Cap Tunis</v>
      </c>
      <c r="H122" s="5">
        <v>10937</v>
      </c>
      <c r="I122" s="5" t="str">
        <f t="shared" ca="1" si="5"/>
        <v>Le Cap Tunis</v>
      </c>
      <c r="J122" s="47">
        <v>22</v>
      </c>
      <c r="K122" s="5"/>
      <c r="L122" s="5"/>
    </row>
    <row r="123" spans="3:12" x14ac:dyDescent="0.35">
      <c r="C123" s="5" t="str">
        <f t="shared" ca="1" si="6"/>
        <v>Le Havre Dakar</v>
      </c>
      <c r="F123" s="100"/>
      <c r="G123" s="5" t="str">
        <f t="shared" ca="1" si="4"/>
        <v>Le Cap Vide</v>
      </c>
      <c r="H123" s="5">
        <v>0</v>
      </c>
      <c r="I123" s="5" t="str">
        <f t="shared" ca="1" si="5"/>
        <v>Le Cap Vide</v>
      </c>
      <c r="J123" s="5">
        <v>0</v>
      </c>
      <c r="K123" s="5"/>
      <c r="L123" s="5"/>
    </row>
    <row r="124" spans="3:12" x14ac:dyDescent="0.35">
      <c r="C124" s="5" t="str">
        <f t="shared" ca="1" si="6"/>
        <v>Le Havre Fort Cochin</v>
      </c>
      <c r="F124" s="100"/>
      <c r="G124" s="5" t="str">
        <f t="shared" ca="1" si="4"/>
        <v>Le Cap Windhoek</v>
      </c>
      <c r="H124" s="5">
        <v>1382</v>
      </c>
      <c r="I124" s="5" t="str">
        <f t="shared" ca="1" si="5"/>
        <v>Le Cap Windhoek</v>
      </c>
      <c r="J124" s="47">
        <v>22</v>
      </c>
      <c r="K124" s="5"/>
      <c r="L124" s="5"/>
    </row>
    <row r="125" spans="3:12" x14ac:dyDescent="0.35">
      <c r="C125" s="5" t="str">
        <f t="shared" ca="1" si="6"/>
        <v>Le Havre Hanoi</v>
      </c>
      <c r="F125" s="100"/>
      <c r="G125" s="5" t="str">
        <f t="shared" ca="1" si="4"/>
        <v>Le Havre Abidjan</v>
      </c>
      <c r="H125" s="5">
        <v>6541</v>
      </c>
      <c r="I125" s="5" t="str">
        <f t="shared" ca="1" si="5"/>
        <v>Le Havre Abidjan</v>
      </c>
      <c r="J125" s="5">
        <v>17.5</v>
      </c>
      <c r="K125" s="5"/>
      <c r="L125" s="5"/>
    </row>
    <row r="126" spans="3:12" x14ac:dyDescent="0.35">
      <c r="C126" s="5" t="str">
        <f t="shared" ca="1" si="6"/>
        <v>Le Havre Le Cap</v>
      </c>
      <c r="F126" s="100"/>
      <c r="G126" s="5" t="str">
        <f t="shared" ca="1" si="4"/>
        <v>Le Havre Alger</v>
      </c>
      <c r="H126" s="5">
        <v>2957</v>
      </c>
      <c r="I126" s="5" t="str">
        <f t="shared" ca="1" si="5"/>
        <v>Le Havre Alger</v>
      </c>
      <c r="J126" s="5">
        <v>17.5</v>
      </c>
      <c r="K126" s="5"/>
      <c r="L126" s="5"/>
    </row>
    <row r="127" spans="3:12" x14ac:dyDescent="0.35">
      <c r="C127" s="5" t="str">
        <f t="shared" ca="1" si="6"/>
        <v>Le Havre Le Havre</v>
      </c>
      <c r="F127" s="100"/>
      <c r="G127" s="5" t="str">
        <f t="shared" ca="1" si="4"/>
        <v>Le Havre Anvers</v>
      </c>
      <c r="H127" s="5">
        <v>437</v>
      </c>
      <c r="I127" s="5" t="str">
        <f t="shared" ca="1" si="5"/>
        <v>Le Havre Anvers</v>
      </c>
      <c r="J127" s="5">
        <v>12.1</v>
      </c>
      <c r="K127" s="5"/>
      <c r="L127" s="5"/>
    </row>
    <row r="128" spans="3:12" x14ac:dyDescent="0.35">
      <c r="C128" s="5" t="str">
        <f t="shared" ca="1" si="6"/>
        <v>Le Havre Lomé</v>
      </c>
      <c r="F128" s="100"/>
      <c r="G128" s="5" t="str">
        <f t="shared" ca="1" si="4"/>
        <v>Le Havre Dakar</v>
      </c>
      <c r="H128" s="5">
        <v>4441</v>
      </c>
      <c r="I128" s="5" t="str">
        <f t="shared" ca="1" si="5"/>
        <v>Le Havre Dakar</v>
      </c>
      <c r="J128" s="5">
        <v>17.5</v>
      </c>
      <c r="K128" s="5"/>
      <c r="L128" s="5"/>
    </row>
    <row r="129" spans="3:12" x14ac:dyDescent="0.35">
      <c r="C129" s="5" t="str">
        <f t="shared" ca="1" si="6"/>
        <v>Le Havre Los Angeles</v>
      </c>
      <c r="F129" s="100"/>
      <c r="G129" s="5" t="str">
        <f t="shared" ca="1" si="4"/>
        <v>Le Havre Fort Cochin</v>
      </c>
      <c r="H129" s="5">
        <v>11376</v>
      </c>
      <c r="I129" s="5" t="str">
        <f t="shared" ca="1" si="5"/>
        <v>Le Havre Fort Cochin</v>
      </c>
      <c r="J129" s="5">
        <v>9</v>
      </c>
      <c r="K129" s="5"/>
      <c r="L129" s="5"/>
    </row>
    <row r="130" spans="3:12" x14ac:dyDescent="0.35">
      <c r="C130" s="5" t="str">
        <f t="shared" ca="1" si="6"/>
        <v>Le Havre Marseille</v>
      </c>
      <c r="F130" s="100"/>
      <c r="G130" s="5" t="str">
        <f t="shared" ca="1" si="4"/>
        <v>Le Havre Hanoi</v>
      </c>
      <c r="H130" s="5">
        <v>17621</v>
      </c>
      <c r="I130" s="5" t="str">
        <f t="shared" ca="1" si="5"/>
        <v>Le Havre Hanoi</v>
      </c>
      <c r="J130" s="5">
        <v>9</v>
      </c>
      <c r="K130" s="5"/>
      <c r="L130" s="5"/>
    </row>
    <row r="131" spans="3:12" x14ac:dyDescent="0.35">
      <c r="C131" s="5" t="str">
        <f t="shared" ca="1" si="6"/>
        <v>Le Havre New-York</v>
      </c>
      <c r="F131" s="100"/>
      <c r="G131" s="5" t="str">
        <f t="shared" ca="1" si="4"/>
        <v>Le Havre Le Cap</v>
      </c>
      <c r="H131" s="5">
        <v>11076</v>
      </c>
      <c r="I131" s="5" t="str">
        <f t="shared" ca="1" si="5"/>
        <v>Le Havre Le Cap</v>
      </c>
      <c r="J131" s="5">
        <v>17.5</v>
      </c>
      <c r="K131" s="5"/>
      <c r="L131" s="5"/>
    </row>
    <row r="132" spans="3:12" x14ac:dyDescent="0.35">
      <c r="C132" s="5" t="str">
        <f t="shared" ca="1" si="6"/>
        <v>Le Havre Shanghai</v>
      </c>
      <c r="F132" s="100"/>
      <c r="G132" s="5" t="str">
        <f t="shared" ca="1" si="4"/>
        <v>Le Havre Le Havre</v>
      </c>
      <c r="H132" s="5">
        <v>0</v>
      </c>
      <c r="I132" s="5" t="str">
        <f t="shared" ca="1" si="5"/>
        <v>Le Havre Le Havre</v>
      </c>
      <c r="J132" s="5">
        <v>0</v>
      </c>
      <c r="K132" s="5"/>
      <c r="L132" s="5"/>
    </row>
    <row r="133" spans="3:12" x14ac:dyDescent="0.35">
      <c r="C133" s="5" t="str">
        <f t="shared" ca="1" si="6"/>
        <v>Le Havre Tanger</v>
      </c>
      <c r="F133" s="100"/>
      <c r="G133" s="5" t="str">
        <f t="shared" ca="1" si="4"/>
        <v>Le Havre Lomé</v>
      </c>
      <c r="H133" s="5">
        <v>7156</v>
      </c>
      <c r="I133" s="5" t="str">
        <f t="shared" ca="1" si="5"/>
        <v>Le Havre Lomé</v>
      </c>
      <c r="J133" s="5">
        <v>17.5</v>
      </c>
      <c r="K133" s="5"/>
      <c r="L133" s="5"/>
    </row>
    <row r="134" spans="3:12" x14ac:dyDescent="0.35">
      <c r="C134" s="5" t="str">
        <f t="shared" ca="1" si="6"/>
        <v>Le Havre Tunis</v>
      </c>
      <c r="F134" s="100"/>
      <c r="G134" s="5" t="str">
        <f t="shared" ca="1" si="4"/>
        <v>Le Havre Los Angeles</v>
      </c>
      <c r="H134" s="5">
        <v>14063</v>
      </c>
      <c r="I134" s="5" t="str">
        <f t="shared" ca="1" si="5"/>
        <v>Le Havre Los Angeles</v>
      </c>
      <c r="J134" s="5">
        <v>9</v>
      </c>
      <c r="K134" s="5"/>
      <c r="L134" s="5"/>
    </row>
    <row r="135" spans="3:12" x14ac:dyDescent="0.35">
      <c r="C135" s="5" t="str">
        <f t="shared" ca="1" si="6"/>
        <v>Le Havre Vide</v>
      </c>
      <c r="F135" s="100"/>
      <c r="G135" s="5" t="str">
        <f t="shared" ref="G135:G198" ca="1" si="7">C130</f>
        <v>Le Havre Marseille</v>
      </c>
      <c r="H135" s="5">
        <v>3452</v>
      </c>
      <c r="I135" s="5" t="str">
        <f t="shared" ref="I135:I198" ca="1" si="8">G135</f>
        <v>Le Havre Marseille</v>
      </c>
      <c r="J135" s="5">
        <v>12.1</v>
      </c>
      <c r="K135" s="5"/>
      <c r="L135" s="5"/>
    </row>
    <row r="136" spans="3:12" x14ac:dyDescent="0.35">
      <c r="C136" s="5" t="str">
        <f t="shared" ca="1" si="6"/>
        <v>Le Havre Windhoek</v>
      </c>
      <c r="F136" s="100"/>
      <c r="G136" s="5" t="str">
        <f t="shared" ca="1" si="7"/>
        <v>Le Havre New-York</v>
      </c>
      <c r="H136" s="5">
        <v>5729</v>
      </c>
      <c r="I136" s="5" t="str">
        <f t="shared" ca="1" si="8"/>
        <v>Le Havre New-York</v>
      </c>
      <c r="J136" s="5">
        <v>9</v>
      </c>
      <c r="K136" s="5"/>
      <c r="L136" s="5"/>
    </row>
    <row r="137" spans="3:12" x14ac:dyDescent="0.35">
      <c r="C137" s="5" t="str">
        <f t="shared" ref="C137:C200" ca="1" si="9">IF(ROW()&gt;(COUNTA($A:$A)*COUNTA($B:$B)),"",OFFSET($A$1,INT((ROW()-1)/17),)&amp;" "&amp;OFFSET($B$1,MOD(ROW()-1,COUNTA($B:$B)),))</f>
        <v>Lomé Abidjan</v>
      </c>
      <c r="F137" s="100"/>
      <c r="G137" s="5" t="str">
        <f t="shared" ca="1" si="7"/>
        <v>Le Havre Shanghai</v>
      </c>
      <c r="H137" s="5">
        <v>19027</v>
      </c>
      <c r="I137" s="5" t="str">
        <f t="shared" ca="1" si="8"/>
        <v>Le Havre Shanghai</v>
      </c>
      <c r="J137" s="5">
        <v>9</v>
      </c>
      <c r="K137" s="5"/>
      <c r="L137" s="5"/>
    </row>
    <row r="138" spans="3:12" x14ac:dyDescent="0.35">
      <c r="C138" s="5" t="str">
        <f t="shared" ca="1" si="9"/>
        <v>Lomé Alger</v>
      </c>
      <c r="F138" s="100"/>
      <c r="G138" s="5" t="str">
        <f t="shared" ca="1" si="7"/>
        <v>Le Havre Tanger</v>
      </c>
      <c r="H138" s="5">
        <v>2128</v>
      </c>
      <c r="I138" s="5" t="str">
        <f t="shared" ca="1" si="8"/>
        <v>Le Havre Tanger</v>
      </c>
      <c r="J138" s="5">
        <v>17.5</v>
      </c>
      <c r="K138" s="5"/>
      <c r="L138" s="5"/>
    </row>
    <row r="139" spans="3:12" x14ac:dyDescent="0.35">
      <c r="C139" s="5" t="str">
        <f t="shared" ca="1" si="9"/>
        <v>Lomé Anvers</v>
      </c>
      <c r="F139" s="100"/>
      <c r="G139" s="5" t="str">
        <f t="shared" ca="1" si="7"/>
        <v>Le Havre Tunis</v>
      </c>
      <c r="H139" s="5">
        <v>3663</v>
      </c>
      <c r="I139" s="5" t="str">
        <f t="shared" ca="1" si="8"/>
        <v>Le Havre Tunis</v>
      </c>
      <c r="J139" s="5">
        <v>17.5</v>
      </c>
      <c r="K139" s="5"/>
      <c r="L139" s="5"/>
    </row>
    <row r="140" spans="3:12" x14ac:dyDescent="0.35">
      <c r="C140" s="5" t="str">
        <f t="shared" ca="1" si="9"/>
        <v>Lomé Dakar</v>
      </c>
      <c r="F140" s="100"/>
      <c r="G140" s="5" t="str">
        <f t="shared" ca="1" si="7"/>
        <v>Le Havre Vide</v>
      </c>
      <c r="H140" s="5">
        <v>0</v>
      </c>
      <c r="I140" s="5" t="str">
        <f t="shared" ca="1" si="8"/>
        <v>Le Havre Vide</v>
      </c>
      <c r="J140" s="5">
        <v>0</v>
      </c>
      <c r="K140" s="5"/>
      <c r="L140" s="5"/>
    </row>
    <row r="141" spans="3:12" x14ac:dyDescent="0.35">
      <c r="C141" s="5" t="str">
        <f t="shared" ca="1" si="9"/>
        <v>Lomé Fort Cochin</v>
      </c>
      <c r="F141" s="100"/>
      <c r="G141" s="5" t="str">
        <f t="shared" ca="1" si="7"/>
        <v>Le Havre Windhoek</v>
      </c>
      <c r="H141" s="5">
        <v>9900</v>
      </c>
      <c r="I141" s="5" t="str">
        <f t="shared" ca="1" si="8"/>
        <v>Le Havre Windhoek</v>
      </c>
      <c r="J141" s="5">
        <v>17.5</v>
      </c>
      <c r="K141" s="5"/>
      <c r="L141" s="5"/>
    </row>
    <row r="142" spans="3:12" x14ac:dyDescent="0.35">
      <c r="C142" s="5" t="str">
        <f t="shared" ca="1" si="9"/>
        <v>Lomé Hanoi</v>
      </c>
      <c r="F142" s="100"/>
      <c r="G142" s="5" t="str">
        <f t="shared" ca="1" si="7"/>
        <v>Lomé Abidjan</v>
      </c>
      <c r="H142" s="5">
        <v>653</v>
      </c>
      <c r="I142" s="5" t="str">
        <f t="shared" ca="1" si="8"/>
        <v>Lomé Abidjan</v>
      </c>
      <c r="J142" s="47">
        <v>22</v>
      </c>
      <c r="K142" s="5"/>
      <c r="L142" s="5"/>
    </row>
    <row r="143" spans="3:12" x14ac:dyDescent="0.35">
      <c r="C143" s="5" t="str">
        <f t="shared" ca="1" si="9"/>
        <v>Lomé Le Cap</v>
      </c>
      <c r="F143" s="100"/>
      <c r="G143" s="5" t="str">
        <f t="shared" ca="1" si="7"/>
        <v>Lomé Alger</v>
      </c>
      <c r="H143" s="5">
        <v>6311</v>
      </c>
      <c r="I143" s="5" t="str">
        <f t="shared" ca="1" si="8"/>
        <v>Lomé Alger</v>
      </c>
      <c r="J143" s="47">
        <v>22</v>
      </c>
      <c r="K143" s="5"/>
      <c r="L143" s="5"/>
    </row>
    <row r="144" spans="3:12" x14ac:dyDescent="0.35">
      <c r="C144" s="5" t="str">
        <f t="shared" ca="1" si="9"/>
        <v>Lomé Le Havre</v>
      </c>
      <c r="F144" s="100"/>
      <c r="G144" s="5" t="str">
        <f t="shared" ca="1" si="7"/>
        <v>Lomé Anvers</v>
      </c>
      <c r="H144" s="5">
        <v>7500</v>
      </c>
      <c r="I144" s="5" t="str">
        <f t="shared" ca="1" si="8"/>
        <v>Lomé Anvers</v>
      </c>
      <c r="J144" s="5">
        <v>17.5</v>
      </c>
      <c r="K144" s="5"/>
      <c r="L144" s="5"/>
    </row>
    <row r="145" spans="3:12" x14ac:dyDescent="0.35">
      <c r="C145" s="5" t="str">
        <f t="shared" ca="1" si="9"/>
        <v>Lomé Lomé</v>
      </c>
      <c r="F145" s="100"/>
      <c r="G145" s="5" t="str">
        <f t="shared" ca="1" si="7"/>
        <v>Lomé Dakar</v>
      </c>
      <c r="H145" s="5">
        <v>2740</v>
      </c>
      <c r="I145" s="5" t="str">
        <f t="shared" ca="1" si="8"/>
        <v>Lomé Dakar</v>
      </c>
      <c r="J145" s="47">
        <v>22</v>
      </c>
      <c r="K145" s="5"/>
      <c r="L145" s="5"/>
    </row>
    <row r="146" spans="3:12" x14ac:dyDescent="0.35">
      <c r="C146" s="5" t="str">
        <f t="shared" ca="1" si="9"/>
        <v>Lomé Los Angeles</v>
      </c>
      <c r="F146" s="100"/>
      <c r="G146" s="5" t="str">
        <f t="shared" ca="1" si="7"/>
        <v>Lomé Fort Cochin</v>
      </c>
      <c r="H146" s="5">
        <v>13548</v>
      </c>
      <c r="I146" s="5" t="str">
        <f t="shared" ca="1" si="8"/>
        <v>Lomé Fort Cochin</v>
      </c>
      <c r="J146" s="5">
        <v>17.5</v>
      </c>
      <c r="K146" s="5"/>
      <c r="L146" s="5"/>
    </row>
    <row r="147" spans="3:12" x14ac:dyDescent="0.35">
      <c r="C147" s="5" t="str">
        <f t="shared" ca="1" si="9"/>
        <v>Lomé Marseille</v>
      </c>
      <c r="F147" s="100"/>
      <c r="G147" s="5" t="str">
        <f t="shared" ca="1" si="7"/>
        <v>Lomé Hanoi</v>
      </c>
      <c r="H147" s="5">
        <v>17719</v>
      </c>
      <c r="I147" s="5" t="str">
        <f t="shared" ca="1" si="8"/>
        <v>Lomé Hanoi</v>
      </c>
      <c r="J147" s="5">
        <v>17.5</v>
      </c>
      <c r="K147" s="5"/>
      <c r="L147" s="5"/>
    </row>
    <row r="148" spans="3:12" x14ac:dyDescent="0.35">
      <c r="C148" s="5" t="str">
        <f t="shared" ca="1" si="9"/>
        <v>Lomé New-York</v>
      </c>
      <c r="F148" s="100"/>
      <c r="G148" s="5" t="str">
        <f t="shared" ca="1" si="7"/>
        <v>Lomé Le Cap</v>
      </c>
      <c r="H148" s="5">
        <v>5042</v>
      </c>
      <c r="I148" s="5" t="str">
        <f t="shared" ca="1" si="8"/>
        <v>Lomé Le Cap</v>
      </c>
      <c r="J148" s="47">
        <v>22</v>
      </c>
      <c r="K148" s="5"/>
      <c r="L148" s="5"/>
    </row>
    <row r="149" spans="3:12" x14ac:dyDescent="0.35">
      <c r="C149" s="5" t="str">
        <f t="shared" ca="1" si="9"/>
        <v>Lomé Shanghai</v>
      </c>
      <c r="F149" s="100"/>
      <c r="G149" s="5" t="str">
        <f t="shared" ca="1" si="7"/>
        <v>Lomé Le Havre</v>
      </c>
      <c r="H149" s="5">
        <v>7156</v>
      </c>
      <c r="I149" s="5" t="str">
        <f t="shared" ca="1" si="8"/>
        <v>Lomé Le Havre</v>
      </c>
      <c r="J149" s="5">
        <v>17.5</v>
      </c>
      <c r="K149" s="5"/>
      <c r="L149" s="5"/>
    </row>
    <row r="150" spans="3:12" x14ac:dyDescent="0.35">
      <c r="C150" s="5" t="str">
        <f t="shared" ca="1" si="9"/>
        <v>Lomé Tanger</v>
      </c>
      <c r="F150" s="100"/>
      <c r="G150" s="5" t="str">
        <f t="shared" ca="1" si="7"/>
        <v>Lomé Lomé</v>
      </c>
      <c r="H150" s="5">
        <v>0</v>
      </c>
      <c r="I150" s="5" t="str">
        <f t="shared" ca="1" si="8"/>
        <v>Lomé Lomé</v>
      </c>
      <c r="J150" s="5">
        <v>0</v>
      </c>
      <c r="K150" s="5"/>
      <c r="L150" s="5"/>
    </row>
    <row r="151" spans="3:12" x14ac:dyDescent="0.35">
      <c r="C151" s="5" t="str">
        <f t="shared" ca="1" si="9"/>
        <v>Lomé Tunis</v>
      </c>
      <c r="F151" s="100"/>
      <c r="G151" s="5" t="str">
        <f t="shared" ca="1" si="7"/>
        <v>Lomé Los Angeles</v>
      </c>
      <c r="H151" s="5">
        <v>14656</v>
      </c>
      <c r="I151" s="5" t="str">
        <f t="shared" ca="1" si="8"/>
        <v>Lomé Los Angeles</v>
      </c>
      <c r="J151" s="5">
        <v>17.5</v>
      </c>
      <c r="K151" s="5"/>
      <c r="L151" s="5"/>
    </row>
    <row r="152" spans="3:12" x14ac:dyDescent="0.35">
      <c r="C152" s="5" t="str">
        <f t="shared" ca="1" si="9"/>
        <v>Lomé Vide</v>
      </c>
      <c r="F152" s="100"/>
      <c r="G152" s="5" t="str">
        <f t="shared" ca="1" si="7"/>
        <v>Lomé Marseille</v>
      </c>
      <c r="H152" s="5">
        <v>6806</v>
      </c>
      <c r="I152" s="5" t="str">
        <f t="shared" ca="1" si="8"/>
        <v>Lomé Marseille</v>
      </c>
      <c r="J152" s="5">
        <v>17.5</v>
      </c>
      <c r="K152" s="5"/>
      <c r="L152" s="5"/>
    </row>
    <row r="153" spans="3:12" x14ac:dyDescent="0.35">
      <c r="C153" s="5" t="str">
        <f t="shared" ca="1" si="9"/>
        <v>Lomé Windhoek</v>
      </c>
      <c r="F153" s="100"/>
      <c r="G153" s="5" t="str">
        <f t="shared" ca="1" si="7"/>
        <v>Lomé New-York</v>
      </c>
      <c r="H153" s="5">
        <v>8832</v>
      </c>
      <c r="I153" s="5" t="str">
        <f t="shared" ca="1" si="8"/>
        <v>Lomé New-York</v>
      </c>
      <c r="J153" s="5"/>
      <c r="K153" s="5"/>
      <c r="L153" s="5"/>
    </row>
    <row r="154" spans="3:12" x14ac:dyDescent="0.35">
      <c r="C154" s="5" t="str">
        <f t="shared" ca="1" si="9"/>
        <v>Los Angeles Abidjan</v>
      </c>
      <c r="F154" s="100"/>
      <c r="G154" s="5" t="str">
        <f t="shared" ca="1" si="7"/>
        <v>Lomé Shanghai</v>
      </c>
      <c r="H154" s="5">
        <v>19099</v>
      </c>
      <c r="I154" s="5" t="str">
        <f t="shared" ca="1" si="8"/>
        <v>Lomé Shanghai</v>
      </c>
      <c r="J154" s="5">
        <v>17.5</v>
      </c>
      <c r="K154" s="5"/>
      <c r="L154" s="5"/>
    </row>
    <row r="155" spans="3:12" x14ac:dyDescent="0.35">
      <c r="C155" s="5" t="str">
        <f t="shared" ca="1" si="9"/>
        <v>Los Angeles Alger</v>
      </c>
      <c r="F155" s="100"/>
      <c r="G155" s="5" t="str">
        <f t="shared" ca="1" si="7"/>
        <v>Lomé Tanger</v>
      </c>
      <c r="H155" s="5">
        <v>5475</v>
      </c>
      <c r="I155" s="5" t="str">
        <f t="shared" ca="1" si="8"/>
        <v>Lomé Tanger</v>
      </c>
      <c r="J155" s="47">
        <v>22</v>
      </c>
      <c r="K155" s="5"/>
      <c r="L155" s="5"/>
    </row>
    <row r="156" spans="3:12" x14ac:dyDescent="0.35">
      <c r="C156" s="5" t="str">
        <f t="shared" ca="1" si="9"/>
        <v>Los Angeles Anvers</v>
      </c>
      <c r="F156" s="100"/>
      <c r="G156" s="5" t="str">
        <f t="shared" ca="1" si="7"/>
        <v>Lomé Tunis</v>
      </c>
      <c r="H156" s="5">
        <v>7017</v>
      </c>
      <c r="I156" s="5" t="str">
        <f t="shared" ca="1" si="8"/>
        <v>Lomé Tunis</v>
      </c>
      <c r="J156" s="47">
        <v>22</v>
      </c>
      <c r="K156" s="5"/>
      <c r="L156" s="5"/>
    </row>
    <row r="157" spans="3:12" x14ac:dyDescent="0.35">
      <c r="C157" s="5" t="str">
        <f t="shared" ca="1" si="9"/>
        <v>Los Angeles Dakar</v>
      </c>
      <c r="F157" s="100"/>
      <c r="G157" s="5" t="str">
        <f t="shared" ca="1" si="7"/>
        <v>Lomé Vide</v>
      </c>
      <c r="H157" s="5">
        <v>0</v>
      </c>
      <c r="I157" s="5" t="str">
        <f t="shared" ca="1" si="8"/>
        <v>Lomé Vide</v>
      </c>
      <c r="J157" s="5">
        <v>0</v>
      </c>
      <c r="K157" s="5"/>
      <c r="L157" s="5"/>
    </row>
    <row r="158" spans="3:12" x14ac:dyDescent="0.35">
      <c r="C158" s="5" t="str">
        <f t="shared" ca="1" si="9"/>
        <v>Los Angeles Fort Cochin</v>
      </c>
      <c r="F158" s="100"/>
      <c r="G158" s="5" t="str">
        <f t="shared" ca="1" si="7"/>
        <v>Lomé Windhoek</v>
      </c>
      <c r="H158" s="5">
        <v>3755</v>
      </c>
      <c r="I158" s="5" t="str">
        <f t="shared" ca="1" si="8"/>
        <v>Lomé Windhoek</v>
      </c>
      <c r="J158" s="47">
        <v>22</v>
      </c>
      <c r="K158" s="5"/>
      <c r="L158" s="5"/>
    </row>
    <row r="159" spans="3:12" x14ac:dyDescent="0.35">
      <c r="C159" s="5" t="str">
        <f t="shared" ca="1" si="9"/>
        <v>Los Angeles Hanoi</v>
      </c>
      <c r="F159" s="100"/>
      <c r="G159" s="5" t="str">
        <f t="shared" ca="1" si="7"/>
        <v>Los Angeles Abidjan</v>
      </c>
      <c r="H159" s="5">
        <v>14062</v>
      </c>
      <c r="I159" s="5" t="str">
        <f t="shared" ca="1" si="8"/>
        <v>Los Angeles Abidjan</v>
      </c>
      <c r="J159" s="5">
        <v>17.5</v>
      </c>
      <c r="K159" s="5"/>
      <c r="L159" s="5"/>
    </row>
    <row r="160" spans="3:12" x14ac:dyDescent="0.35">
      <c r="C160" s="5" t="str">
        <f t="shared" ca="1" si="9"/>
        <v>Los Angeles Le Cap</v>
      </c>
      <c r="F160" s="100"/>
      <c r="G160" s="5" t="str">
        <f t="shared" ca="1" si="7"/>
        <v>Los Angeles Alger</v>
      </c>
      <c r="H160" s="5">
        <v>14330</v>
      </c>
      <c r="I160" s="5" t="str">
        <f t="shared" ca="1" si="8"/>
        <v>Los Angeles Alger</v>
      </c>
      <c r="J160" s="5">
        <v>17.5</v>
      </c>
      <c r="K160" s="5"/>
      <c r="L160" s="5"/>
    </row>
    <row r="161" spans="3:12" x14ac:dyDescent="0.35">
      <c r="C161" s="5" t="str">
        <f t="shared" ca="1" si="9"/>
        <v>Los Angeles Le Havre</v>
      </c>
      <c r="F161" s="100"/>
      <c r="G161" s="5" t="str">
        <f t="shared" ca="1" si="7"/>
        <v>Los Angeles Anvers</v>
      </c>
      <c r="H161" s="5">
        <v>14382</v>
      </c>
      <c r="I161" s="5" t="str">
        <f t="shared" ca="1" si="8"/>
        <v>Los Angeles Anvers</v>
      </c>
      <c r="J161" s="5">
        <v>9</v>
      </c>
      <c r="K161" s="5"/>
      <c r="L161" s="5"/>
    </row>
    <row r="162" spans="3:12" x14ac:dyDescent="0.35">
      <c r="C162" s="5" t="str">
        <f t="shared" ca="1" si="9"/>
        <v>Los Angeles Lomé</v>
      </c>
      <c r="F162" s="100"/>
      <c r="G162" s="5" t="str">
        <f t="shared" ca="1" si="7"/>
        <v>Los Angeles Dakar</v>
      </c>
      <c r="H162" s="5">
        <v>12367</v>
      </c>
      <c r="I162" s="5" t="str">
        <f t="shared" ca="1" si="8"/>
        <v>Los Angeles Dakar</v>
      </c>
      <c r="J162" s="5">
        <v>17.5</v>
      </c>
      <c r="K162" s="5"/>
      <c r="L162" s="5"/>
    </row>
    <row r="163" spans="3:12" x14ac:dyDescent="0.35">
      <c r="C163" s="5" t="str">
        <f t="shared" ca="1" si="9"/>
        <v>Los Angeles Los Angeles</v>
      </c>
      <c r="F163" s="100"/>
      <c r="G163" s="5" t="str">
        <f t="shared" ca="1" si="7"/>
        <v>Los Angeles Fort Cochin</v>
      </c>
      <c r="H163" s="5">
        <v>18699</v>
      </c>
      <c r="I163" s="5" t="str">
        <f t="shared" ca="1" si="8"/>
        <v>Los Angeles Fort Cochin</v>
      </c>
      <c r="J163" s="5">
        <v>9</v>
      </c>
      <c r="K163" s="5"/>
      <c r="L163" s="5"/>
    </row>
    <row r="164" spans="3:12" x14ac:dyDescent="0.35">
      <c r="C164" s="5" t="str">
        <f t="shared" ca="1" si="9"/>
        <v>Los Angeles Marseille</v>
      </c>
      <c r="F164" s="100"/>
      <c r="G164" s="5" t="str">
        <f t="shared" ca="1" si="7"/>
        <v>Los Angeles Hanoi</v>
      </c>
      <c r="H164" s="5">
        <v>12675</v>
      </c>
      <c r="I164" s="5" t="str">
        <f t="shared" ca="1" si="8"/>
        <v>Los Angeles Hanoi</v>
      </c>
      <c r="J164" s="5">
        <v>9</v>
      </c>
      <c r="K164" s="5"/>
      <c r="L164" s="5"/>
    </row>
    <row r="165" spans="3:12" x14ac:dyDescent="0.35">
      <c r="C165" s="5" t="str">
        <f t="shared" ca="1" si="9"/>
        <v>Los Angeles New-York</v>
      </c>
      <c r="F165" s="100"/>
      <c r="G165" s="5" t="str">
        <f t="shared" ca="1" si="7"/>
        <v>Los Angeles Le Cap</v>
      </c>
      <c r="H165" s="5">
        <v>17476</v>
      </c>
      <c r="I165" s="5" t="str">
        <f t="shared" ca="1" si="8"/>
        <v>Los Angeles Le Cap</v>
      </c>
      <c r="J165" s="5">
        <v>17.5</v>
      </c>
      <c r="K165" s="5"/>
      <c r="L165" s="5"/>
    </row>
    <row r="166" spans="3:12" x14ac:dyDescent="0.35">
      <c r="C166" s="5" t="str">
        <f t="shared" ca="1" si="9"/>
        <v>Los Angeles Shanghai</v>
      </c>
      <c r="F166" s="100"/>
      <c r="G166" s="5" t="str">
        <f t="shared" ca="1" si="7"/>
        <v>Los Angeles Le Havre</v>
      </c>
      <c r="H166" s="5">
        <v>14063</v>
      </c>
      <c r="I166" s="5" t="str">
        <f t="shared" ca="1" si="8"/>
        <v>Los Angeles Le Havre</v>
      </c>
      <c r="J166" s="5">
        <v>9</v>
      </c>
      <c r="K166" s="5"/>
      <c r="L166" s="5"/>
    </row>
    <row r="167" spans="3:12" x14ac:dyDescent="0.35">
      <c r="C167" s="5" t="str">
        <f t="shared" ca="1" si="9"/>
        <v>Los Angeles Tanger</v>
      </c>
      <c r="F167" s="100"/>
      <c r="G167" s="5" t="str">
        <f t="shared" ca="1" si="7"/>
        <v>Los Angeles Lomé</v>
      </c>
      <c r="H167" s="5">
        <v>14656</v>
      </c>
      <c r="I167" s="5" t="str">
        <f t="shared" ca="1" si="8"/>
        <v>Los Angeles Lomé</v>
      </c>
      <c r="J167" s="5">
        <v>17.5</v>
      </c>
      <c r="K167" s="5"/>
      <c r="L167" s="5"/>
    </row>
    <row r="168" spans="3:12" x14ac:dyDescent="0.35">
      <c r="C168" s="5" t="str">
        <f t="shared" ca="1" si="9"/>
        <v>Los Angeles Tunis</v>
      </c>
      <c r="F168" s="100"/>
      <c r="G168" s="5" t="str">
        <f t="shared" ca="1" si="7"/>
        <v>Los Angeles Los Angeles</v>
      </c>
      <c r="H168" s="5">
        <v>0</v>
      </c>
      <c r="I168" s="5" t="str">
        <f t="shared" ca="1" si="8"/>
        <v>Los Angeles Los Angeles</v>
      </c>
      <c r="J168" s="5">
        <v>0</v>
      </c>
      <c r="K168" s="5"/>
      <c r="L168" s="5"/>
    </row>
    <row r="169" spans="3:12" x14ac:dyDescent="0.35">
      <c r="C169" s="5" t="str">
        <f t="shared" ca="1" si="9"/>
        <v>Los Angeles Vide</v>
      </c>
      <c r="F169" s="100"/>
      <c r="G169" s="5" t="str">
        <f t="shared" ca="1" si="7"/>
        <v>Los Angeles Marseille</v>
      </c>
      <c r="H169" s="5">
        <v>14824</v>
      </c>
      <c r="I169" s="5" t="str">
        <f t="shared" ca="1" si="8"/>
        <v>Los Angeles Marseille</v>
      </c>
      <c r="J169" s="5">
        <v>9</v>
      </c>
      <c r="K169" s="5"/>
      <c r="L169" s="5"/>
    </row>
    <row r="170" spans="3:12" x14ac:dyDescent="0.35">
      <c r="C170" s="5" t="str">
        <f t="shared" ca="1" si="9"/>
        <v>Los Angeles Windhoek</v>
      </c>
      <c r="F170" s="100"/>
      <c r="G170" s="5" t="str">
        <f t="shared" ca="1" si="7"/>
        <v>Los Angeles New-York</v>
      </c>
      <c r="H170" s="5">
        <v>9205</v>
      </c>
      <c r="I170" s="5" t="str">
        <f t="shared" ca="1" si="8"/>
        <v>Los Angeles New-York</v>
      </c>
      <c r="J170" s="5">
        <v>12.1</v>
      </c>
      <c r="K170" s="5"/>
      <c r="L170" s="5"/>
    </row>
    <row r="171" spans="3:12" x14ac:dyDescent="0.35">
      <c r="C171" s="5" t="str">
        <f t="shared" ca="1" si="9"/>
        <v>Marseille Abidjan</v>
      </c>
      <c r="F171" s="100"/>
      <c r="G171" s="5" t="str">
        <f t="shared" ca="1" si="7"/>
        <v>Los Angeles Shanghai</v>
      </c>
      <c r="H171" s="5">
        <v>10592</v>
      </c>
      <c r="I171" s="5" t="str">
        <f t="shared" ca="1" si="8"/>
        <v>Los Angeles Shanghai</v>
      </c>
      <c r="J171" s="5">
        <v>9</v>
      </c>
      <c r="K171" s="5"/>
      <c r="L171" s="5"/>
    </row>
    <row r="172" spans="3:12" x14ac:dyDescent="0.35">
      <c r="C172" s="5" t="str">
        <f t="shared" ca="1" si="9"/>
        <v>Marseille Alger</v>
      </c>
      <c r="F172" s="100"/>
      <c r="G172" s="5" t="str">
        <f t="shared" ca="1" si="7"/>
        <v>Los Angeles Tanger</v>
      </c>
      <c r="H172" s="5">
        <v>13503</v>
      </c>
      <c r="I172" s="5" t="str">
        <f t="shared" ca="1" si="8"/>
        <v>Los Angeles Tanger</v>
      </c>
      <c r="J172" s="5">
        <v>17.5</v>
      </c>
      <c r="K172" s="5"/>
      <c r="L172" s="5"/>
    </row>
    <row r="173" spans="3:12" x14ac:dyDescent="0.35">
      <c r="C173" s="5" t="str">
        <f t="shared" ca="1" si="9"/>
        <v>Marseille Anvers</v>
      </c>
      <c r="F173" s="100"/>
      <c r="G173" s="5" t="str">
        <f t="shared" ca="1" si="7"/>
        <v>Los Angeles Tunis</v>
      </c>
      <c r="H173" s="5">
        <v>15035</v>
      </c>
      <c r="I173" s="5" t="str">
        <f t="shared" ca="1" si="8"/>
        <v>Los Angeles Tunis</v>
      </c>
      <c r="J173" s="5">
        <v>17.5</v>
      </c>
      <c r="K173" s="5"/>
      <c r="L173" s="5"/>
    </row>
    <row r="174" spans="3:12" x14ac:dyDescent="0.35">
      <c r="C174" s="5" t="str">
        <f t="shared" ca="1" si="9"/>
        <v>Marseille Dakar</v>
      </c>
      <c r="F174" s="100"/>
      <c r="G174" s="5" t="str">
        <f t="shared" ca="1" si="7"/>
        <v>Los Angeles Vide</v>
      </c>
      <c r="H174" s="5">
        <v>0</v>
      </c>
      <c r="I174" s="5" t="str">
        <f t="shared" ca="1" si="8"/>
        <v>Los Angeles Vide</v>
      </c>
      <c r="J174" s="5">
        <v>0</v>
      </c>
      <c r="K174" s="5"/>
      <c r="L174" s="5"/>
    </row>
    <row r="175" spans="3:12" x14ac:dyDescent="0.35">
      <c r="C175" s="5" t="str">
        <f t="shared" ca="1" si="9"/>
        <v>Marseille Fort Cochin</v>
      </c>
      <c r="F175" s="100"/>
      <c r="G175" s="5" t="str">
        <f t="shared" ca="1" si="7"/>
        <v>Los Angeles Windhoek</v>
      </c>
      <c r="H175" s="5">
        <v>16706</v>
      </c>
      <c r="I175" s="5" t="str">
        <f t="shared" ca="1" si="8"/>
        <v>Los Angeles Windhoek</v>
      </c>
      <c r="J175" s="5">
        <v>17.5</v>
      </c>
      <c r="K175" s="5"/>
      <c r="L175" s="5"/>
    </row>
    <row r="176" spans="3:12" x14ac:dyDescent="0.35">
      <c r="C176" s="5" t="str">
        <f t="shared" ca="1" si="9"/>
        <v>Marseille Hanoi</v>
      </c>
      <c r="F176" s="100"/>
      <c r="G176" s="5" t="str">
        <f t="shared" ca="1" si="7"/>
        <v>Marseille Abidjan</v>
      </c>
      <c r="H176" s="5">
        <v>6191</v>
      </c>
      <c r="I176" s="5" t="str">
        <f t="shared" ca="1" si="8"/>
        <v>Marseille Abidjan</v>
      </c>
      <c r="J176" s="5">
        <v>17.5</v>
      </c>
      <c r="K176" s="5"/>
      <c r="L176" s="5"/>
    </row>
    <row r="177" spans="3:12" x14ac:dyDescent="0.35">
      <c r="C177" s="5" t="str">
        <f t="shared" ca="1" si="9"/>
        <v>Marseille Le Cap</v>
      </c>
      <c r="F177" s="100"/>
      <c r="G177" s="5" t="str">
        <f t="shared" ca="1" si="7"/>
        <v>Marseille Alger</v>
      </c>
      <c r="H177" s="5">
        <v>754</v>
      </c>
      <c r="I177" s="5" t="str">
        <f t="shared" ca="1" si="8"/>
        <v>Marseille Alger</v>
      </c>
      <c r="J177" s="5">
        <v>17.5</v>
      </c>
      <c r="K177" s="5"/>
      <c r="L177" s="5"/>
    </row>
    <row r="178" spans="3:12" x14ac:dyDescent="0.35">
      <c r="C178" s="5" t="str">
        <f t="shared" ca="1" si="9"/>
        <v>Marseille Le Havre</v>
      </c>
      <c r="F178" s="100"/>
      <c r="G178" s="5" t="str">
        <f t="shared" ca="1" si="7"/>
        <v>Marseille Anvers</v>
      </c>
      <c r="H178" s="5">
        <v>3796</v>
      </c>
      <c r="I178" s="5" t="str">
        <f t="shared" ca="1" si="8"/>
        <v>Marseille Anvers</v>
      </c>
      <c r="J178" s="5">
        <v>12.1</v>
      </c>
      <c r="K178" s="5"/>
      <c r="L178" s="5"/>
    </row>
    <row r="179" spans="3:12" x14ac:dyDescent="0.35">
      <c r="C179" s="5" t="str">
        <f t="shared" ca="1" si="9"/>
        <v>Marseille Lomé</v>
      </c>
      <c r="F179" s="100"/>
      <c r="G179" s="5" t="str">
        <f t="shared" ca="1" si="7"/>
        <v>Marseille Dakar</v>
      </c>
      <c r="H179" s="5">
        <v>4091</v>
      </c>
      <c r="I179" s="5" t="str">
        <f t="shared" ca="1" si="8"/>
        <v>Marseille Dakar</v>
      </c>
      <c r="J179" s="5">
        <v>17.5</v>
      </c>
      <c r="K179" s="5"/>
      <c r="L179" s="5"/>
    </row>
    <row r="180" spans="3:12" x14ac:dyDescent="0.35">
      <c r="C180" s="5" t="str">
        <f t="shared" ca="1" si="9"/>
        <v>Marseille Los Angeles</v>
      </c>
      <c r="F180" s="100"/>
      <c r="G180" s="5" t="str">
        <f t="shared" ca="1" si="7"/>
        <v>Marseille Fort Cochin</v>
      </c>
      <c r="H180" s="5">
        <v>8459</v>
      </c>
      <c r="I180" s="5" t="str">
        <f t="shared" ca="1" si="8"/>
        <v>Marseille Fort Cochin</v>
      </c>
      <c r="J180" s="5">
        <v>9</v>
      </c>
      <c r="K180" s="5"/>
      <c r="L180" s="5"/>
    </row>
    <row r="181" spans="3:12" x14ac:dyDescent="0.35">
      <c r="C181" s="5" t="str">
        <f t="shared" ca="1" si="9"/>
        <v>Marseille Marseille</v>
      </c>
      <c r="F181" s="100"/>
      <c r="G181" s="5" t="str">
        <f t="shared" ca="1" si="7"/>
        <v>Marseille Hanoi</v>
      </c>
      <c r="H181" s="5">
        <v>14705</v>
      </c>
      <c r="I181" s="5" t="str">
        <f t="shared" ca="1" si="8"/>
        <v>Marseille Hanoi</v>
      </c>
      <c r="J181" s="5">
        <v>9</v>
      </c>
      <c r="K181" s="5"/>
      <c r="L181" s="5"/>
    </row>
    <row r="182" spans="3:12" x14ac:dyDescent="0.35">
      <c r="C182" s="5" t="str">
        <f t="shared" ca="1" si="9"/>
        <v>Marseille New-York</v>
      </c>
      <c r="F182" s="100"/>
      <c r="G182" s="5" t="str">
        <f t="shared" ca="1" si="7"/>
        <v>Marseille Le Cap</v>
      </c>
      <c r="H182" s="5">
        <v>10726</v>
      </c>
      <c r="I182" s="5" t="str">
        <f t="shared" ca="1" si="8"/>
        <v>Marseille Le Cap</v>
      </c>
      <c r="J182" s="5">
        <v>17.5</v>
      </c>
      <c r="K182" s="5"/>
      <c r="L182" s="5"/>
    </row>
    <row r="183" spans="3:12" x14ac:dyDescent="0.35">
      <c r="C183" s="5" t="str">
        <f t="shared" ca="1" si="9"/>
        <v>Marseille Shanghai</v>
      </c>
      <c r="F183" s="100"/>
      <c r="G183" s="5" t="str">
        <f t="shared" ca="1" si="7"/>
        <v>Marseille Le Havre</v>
      </c>
      <c r="H183" s="5">
        <v>3452</v>
      </c>
      <c r="I183" s="5" t="str">
        <f t="shared" ca="1" si="8"/>
        <v>Marseille Le Havre</v>
      </c>
      <c r="J183" s="5">
        <v>12.1</v>
      </c>
      <c r="K183" s="5"/>
      <c r="L183" s="5"/>
    </row>
    <row r="184" spans="3:12" x14ac:dyDescent="0.35">
      <c r="C184" s="5" t="str">
        <f t="shared" ca="1" si="9"/>
        <v>Marseille Tanger</v>
      </c>
      <c r="F184" s="100"/>
      <c r="G184" s="5" t="str">
        <f t="shared" ca="1" si="7"/>
        <v>Marseille Lomé</v>
      </c>
      <c r="H184" s="5">
        <v>6806</v>
      </c>
      <c r="I184" s="5" t="str">
        <f t="shared" ca="1" si="8"/>
        <v>Marseille Lomé</v>
      </c>
      <c r="J184" s="5">
        <v>17.5</v>
      </c>
      <c r="K184" s="5"/>
      <c r="L184" s="5"/>
    </row>
    <row r="185" spans="3:12" x14ac:dyDescent="0.35">
      <c r="C185" s="5" t="str">
        <f t="shared" ca="1" si="9"/>
        <v>Marseille Tunis</v>
      </c>
      <c r="F185" s="100"/>
      <c r="G185" s="5" t="str">
        <f t="shared" ca="1" si="7"/>
        <v>Marseille Los Angeles</v>
      </c>
      <c r="H185" s="5">
        <v>14825</v>
      </c>
      <c r="I185" s="5" t="str">
        <f t="shared" ca="1" si="8"/>
        <v>Marseille Los Angeles</v>
      </c>
      <c r="J185" s="5">
        <v>9</v>
      </c>
      <c r="K185" s="5"/>
      <c r="L185" s="5"/>
    </row>
    <row r="186" spans="3:12" x14ac:dyDescent="0.35">
      <c r="C186" s="5" t="str">
        <f t="shared" ca="1" si="9"/>
        <v>Marseille Vide</v>
      </c>
      <c r="F186" s="100"/>
      <c r="G186" s="5" t="str">
        <f t="shared" ca="1" si="7"/>
        <v>Marseille Marseille</v>
      </c>
      <c r="H186" s="5">
        <v>0</v>
      </c>
      <c r="I186" s="5" t="str">
        <f t="shared" ca="1" si="8"/>
        <v>Marseille Marseille</v>
      </c>
      <c r="J186" s="5">
        <v>0</v>
      </c>
      <c r="K186" s="5"/>
      <c r="L186" s="5"/>
    </row>
    <row r="187" spans="3:12" x14ac:dyDescent="0.35">
      <c r="C187" s="5" t="str">
        <f t="shared" ca="1" si="9"/>
        <v>Marseille Windhoek</v>
      </c>
      <c r="F187" s="100"/>
      <c r="G187" s="5" t="str">
        <f t="shared" ca="1" si="7"/>
        <v>Marseille New-York</v>
      </c>
      <c r="H187" s="5">
        <v>7189</v>
      </c>
      <c r="I187" s="5" t="str">
        <f t="shared" ca="1" si="8"/>
        <v>Marseille New-York</v>
      </c>
      <c r="J187" s="5">
        <v>9</v>
      </c>
      <c r="K187" s="5"/>
      <c r="L187" s="5"/>
    </row>
    <row r="188" spans="3:12" x14ac:dyDescent="0.35">
      <c r="C188" s="5" t="str">
        <f t="shared" ca="1" si="9"/>
        <v>New-York Abidjan</v>
      </c>
      <c r="F188" s="100"/>
      <c r="G188" s="5" t="str">
        <f t="shared" ca="1" si="7"/>
        <v>Marseille Shanghai</v>
      </c>
      <c r="H188" s="5">
        <v>16110</v>
      </c>
      <c r="I188" s="5" t="str">
        <f t="shared" ca="1" si="8"/>
        <v>Marseille Shanghai</v>
      </c>
      <c r="J188" s="5">
        <v>9</v>
      </c>
      <c r="K188" s="5"/>
      <c r="L188" s="5"/>
    </row>
    <row r="189" spans="3:12" x14ac:dyDescent="0.35">
      <c r="C189" s="5" t="str">
        <f t="shared" ca="1" si="9"/>
        <v>New-York Alger</v>
      </c>
      <c r="F189" s="100"/>
      <c r="G189" s="5" t="str">
        <f t="shared" ca="1" si="7"/>
        <v>Marseille Tanger</v>
      </c>
      <c r="H189" s="5">
        <v>1344</v>
      </c>
      <c r="I189" s="5" t="str">
        <f t="shared" ca="1" si="8"/>
        <v>Marseille Tanger</v>
      </c>
      <c r="J189" s="5">
        <v>17.5</v>
      </c>
      <c r="K189" s="5"/>
      <c r="L189" s="5"/>
    </row>
    <row r="190" spans="3:12" x14ac:dyDescent="0.35">
      <c r="C190" s="5" t="str">
        <f t="shared" ca="1" si="9"/>
        <v>New-York Anvers</v>
      </c>
      <c r="F190" s="100"/>
      <c r="G190" s="5" t="str">
        <f t="shared" ca="1" si="7"/>
        <v>Marseille Tunis</v>
      </c>
      <c r="H190" s="5">
        <v>874</v>
      </c>
      <c r="I190" s="5" t="str">
        <f t="shared" ca="1" si="8"/>
        <v>Marseille Tunis</v>
      </c>
      <c r="J190" s="5">
        <v>17.5</v>
      </c>
      <c r="K190" s="5"/>
      <c r="L190" s="5"/>
    </row>
    <row r="191" spans="3:12" x14ac:dyDescent="0.35">
      <c r="C191" s="5" t="str">
        <f t="shared" ca="1" si="9"/>
        <v>New-York Dakar</v>
      </c>
      <c r="F191" s="100"/>
      <c r="G191" s="5" t="str">
        <f t="shared" ca="1" si="7"/>
        <v>Marseille Vide</v>
      </c>
      <c r="H191" s="5">
        <v>0</v>
      </c>
      <c r="I191" s="5" t="str">
        <f t="shared" ca="1" si="8"/>
        <v>Marseille Vide</v>
      </c>
      <c r="J191" s="5">
        <v>0</v>
      </c>
      <c r="K191" s="5"/>
      <c r="L191" s="5"/>
    </row>
    <row r="192" spans="3:12" x14ac:dyDescent="0.35">
      <c r="C192" s="5" t="str">
        <f t="shared" ca="1" si="9"/>
        <v>New-York Fort Cochin</v>
      </c>
      <c r="F192" s="100"/>
      <c r="G192" s="5" t="str">
        <f t="shared" ca="1" si="7"/>
        <v>Marseille Windhoek</v>
      </c>
      <c r="H192" s="5">
        <v>9550</v>
      </c>
      <c r="I192" s="5" t="str">
        <f t="shared" ca="1" si="8"/>
        <v>Marseille Windhoek</v>
      </c>
      <c r="J192" s="5">
        <v>17.5</v>
      </c>
      <c r="K192" s="5"/>
      <c r="L192" s="5"/>
    </row>
    <row r="193" spans="3:12" x14ac:dyDescent="0.35">
      <c r="C193" s="5" t="str">
        <f t="shared" ca="1" si="9"/>
        <v>New-York Hanoi</v>
      </c>
      <c r="F193" s="100"/>
      <c r="G193" s="5" t="str">
        <f t="shared" ca="1" si="7"/>
        <v>New-York Abidjan</v>
      </c>
      <c r="H193" s="5">
        <v>8217</v>
      </c>
      <c r="I193" s="5" t="str">
        <f t="shared" ca="1" si="8"/>
        <v>New-York Abidjan</v>
      </c>
      <c r="J193" s="5">
        <v>17.5</v>
      </c>
      <c r="K193" s="5"/>
      <c r="L193" s="5"/>
    </row>
    <row r="194" spans="3:12" x14ac:dyDescent="0.35">
      <c r="C194" s="5" t="str">
        <f t="shared" ca="1" si="9"/>
        <v>New-York Le Cap</v>
      </c>
      <c r="F194" s="100"/>
      <c r="G194" s="5" t="str">
        <f t="shared" ca="1" si="7"/>
        <v>New-York Alger</v>
      </c>
      <c r="H194" s="5">
        <v>6694</v>
      </c>
      <c r="I194" s="5" t="str">
        <f t="shared" ca="1" si="8"/>
        <v>New-York Alger</v>
      </c>
      <c r="J194" s="5">
        <v>17.5</v>
      </c>
      <c r="K194" s="5"/>
      <c r="L194" s="5"/>
    </row>
    <row r="195" spans="3:12" x14ac:dyDescent="0.35">
      <c r="C195" s="5" t="str">
        <f t="shared" ca="1" si="9"/>
        <v>New-York Le Havre</v>
      </c>
      <c r="F195" s="100"/>
      <c r="G195" s="5" t="str">
        <f t="shared" ca="1" si="7"/>
        <v>New-York Anvers</v>
      </c>
      <c r="H195" s="5">
        <v>6055</v>
      </c>
      <c r="I195" s="5" t="str">
        <f t="shared" ca="1" si="8"/>
        <v>New-York Anvers</v>
      </c>
      <c r="J195" s="5">
        <v>9</v>
      </c>
      <c r="K195" s="5"/>
      <c r="L195" s="5"/>
    </row>
    <row r="196" spans="3:12" x14ac:dyDescent="0.35">
      <c r="C196" s="5" t="str">
        <f t="shared" ca="1" si="9"/>
        <v>New-York Lomé</v>
      </c>
      <c r="F196" s="100"/>
      <c r="G196" s="5" t="str">
        <f t="shared" ca="1" si="7"/>
        <v>New-York Dakar</v>
      </c>
      <c r="H196" s="5">
        <v>6184</v>
      </c>
      <c r="I196" s="5" t="str">
        <f t="shared" ca="1" si="8"/>
        <v>New-York Dakar</v>
      </c>
      <c r="J196" s="5">
        <v>17.5</v>
      </c>
      <c r="K196" s="5"/>
      <c r="L196" s="5"/>
    </row>
    <row r="197" spans="3:12" x14ac:dyDescent="0.35">
      <c r="C197" s="5" t="str">
        <f t="shared" ca="1" si="9"/>
        <v>New-York Los Angeles</v>
      </c>
      <c r="F197" s="100"/>
      <c r="G197" s="5" t="str">
        <f t="shared" ca="1" si="7"/>
        <v>New-York Fort Cochin</v>
      </c>
      <c r="H197" s="5">
        <v>15113</v>
      </c>
      <c r="I197" s="5" t="str">
        <f t="shared" ca="1" si="8"/>
        <v>New-York Fort Cochin</v>
      </c>
      <c r="J197" s="5">
        <v>9</v>
      </c>
      <c r="K197" s="5"/>
      <c r="L197" s="5"/>
    </row>
    <row r="198" spans="3:12" x14ac:dyDescent="0.35">
      <c r="C198" s="5" t="str">
        <f t="shared" ca="1" si="9"/>
        <v>New-York Marseille</v>
      </c>
      <c r="F198" s="100"/>
      <c r="G198" s="5" t="str">
        <f t="shared" ca="1" si="7"/>
        <v>New-York Hanoi</v>
      </c>
      <c r="H198" s="5">
        <v>21358</v>
      </c>
      <c r="I198" s="5" t="str">
        <f t="shared" ca="1" si="8"/>
        <v>New-York Hanoi</v>
      </c>
      <c r="J198" s="5">
        <v>9</v>
      </c>
      <c r="K198" s="5"/>
      <c r="L198" s="5"/>
    </row>
    <row r="199" spans="3:12" x14ac:dyDescent="0.35">
      <c r="C199" s="5" t="str">
        <f t="shared" ca="1" si="9"/>
        <v>New-York New-York</v>
      </c>
      <c r="F199" s="100"/>
      <c r="G199" s="5" t="str">
        <f t="shared" ref="G199:G262" ca="1" si="10">C194</f>
        <v>New-York Le Cap</v>
      </c>
      <c r="H199" s="5">
        <v>12670</v>
      </c>
      <c r="I199" s="5" t="str">
        <f t="shared" ref="I199:I262" ca="1" si="11">G199</f>
        <v>New-York Le Cap</v>
      </c>
      <c r="J199" s="5">
        <v>17.5</v>
      </c>
      <c r="K199" s="5"/>
      <c r="L199" s="5"/>
    </row>
    <row r="200" spans="3:12" x14ac:dyDescent="0.35">
      <c r="C200" s="5" t="str">
        <f t="shared" ca="1" si="9"/>
        <v>New-York Shanghai</v>
      </c>
      <c r="F200" s="100"/>
      <c r="G200" s="5" t="str">
        <f t="shared" ca="1" si="10"/>
        <v>New-York Le Havre</v>
      </c>
      <c r="H200" s="5">
        <v>5729</v>
      </c>
      <c r="I200" s="5" t="str">
        <f t="shared" ca="1" si="11"/>
        <v>New-York Le Havre</v>
      </c>
      <c r="J200" s="5">
        <v>9</v>
      </c>
      <c r="K200" s="5"/>
      <c r="L200" s="5"/>
    </row>
    <row r="201" spans="3:12" x14ac:dyDescent="0.35">
      <c r="C201" s="5" t="str">
        <f t="shared" ref="C201:C264" ca="1" si="12">IF(ROW()&gt;(COUNTA($A:$A)*COUNTA($B:$B)),"",OFFSET($A$1,INT((ROW()-1)/17),)&amp;" "&amp;OFFSET($B$1,MOD(ROW()-1,COUNTA($B:$B)),))</f>
        <v>New-York Tanger</v>
      </c>
      <c r="F201" s="100"/>
      <c r="G201" s="5" t="str">
        <f t="shared" ca="1" si="10"/>
        <v>New-York Lomé</v>
      </c>
      <c r="H201" s="5">
        <v>8832</v>
      </c>
      <c r="I201" s="5" t="str">
        <f t="shared" ca="1" si="11"/>
        <v>New-York Lomé</v>
      </c>
      <c r="J201" s="5">
        <v>17.5</v>
      </c>
      <c r="K201" s="5"/>
      <c r="L201" s="5"/>
    </row>
    <row r="202" spans="3:12" x14ac:dyDescent="0.35">
      <c r="C202" s="5" t="str">
        <f t="shared" ca="1" si="12"/>
        <v>New-York Tunis</v>
      </c>
      <c r="F202" s="100"/>
      <c r="G202" s="5" t="str">
        <f t="shared" ca="1" si="10"/>
        <v>New-York Los Angeles</v>
      </c>
      <c r="H202" s="5">
        <v>9205</v>
      </c>
      <c r="I202" s="5" t="str">
        <f t="shared" ca="1" si="11"/>
        <v>New-York Los Angeles</v>
      </c>
      <c r="J202" s="5">
        <v>12.1</v>
      </c>
      <c r="K202" s="5"/>
      <c r="L202" s="5"/>
    </row>
    <row r="203" spans="3:12" x14ac:dyDescent="0.35">
      <c r="C203" s="5" t="str">
        <f t="shared" ca="1" si="12"/>
        <v>New-York Vide</v>
      </c>
      <c r="F203" s="100"/>
      <c r="G203" s="5" t="str">
        <f t="shared" ca="1" si="10"/>
        <v>New-York Marseille</v>
      </c>
      <c r="H203" s="5">
        <v>7189</v>
      </c>
      <c r="I203" s="5" t="str">
        <f t="shared" ca="1" si="11"/>
        <v>New-York Marseille</v>
      </c>
      <c r="J203" s="5">
        <v>9</v>
      </c>
      <c r="K203" s="5"/>
      <c r="L203" s="5"/>
    </row>
    <row r="204" spans="3:12" x14ac:dyDescent="0.35">
      <c r="C204" s="5" t="str">
        <f t="shared" ca="1" si="12"/>
        <v>New-York Windhoek</v>
      </c>
      <c r="F204" s="100"/>
      <c r="G204" s="5" t="str">
        <f t="shared" ca="1" si="10"/>
        <v>New-York New-York</v>
      </c>
      <c r="H204" s="5">
        <v>0</v>
      </c>
      <c r="I204" s="5" t="str">
        <f t="shared" ca="1" si="11"/>
        <v>New-York New-York</v>
      </c>
      <c r="J204" s="5">
        <v>0</v>
      </c>
      <c r="K204" s="5"/>
      <c r="L204" s="5"/>
    </row>
    <row r="205" spans="3:12" x14ac:dyDescent="0.35">
      <c r="C205" s="5" t="str">
        <f t="shared" ca="1" si="12"/>
        <v>Shanghai Abidjan</v>
      </c>
      <c r="F205" s="100"/>
      <c r="G205" s="5" t="str">
        <f t="shared" ca="1" si="10"/>
        <v>New-York Shanghai</v>
      </c>
      <c r="H205" s="5">
        <v>19408</v>
      </c>
      <c r="I205" s="5" t="str">
        <f t="shared" ca="1" si="11"/>
        <v>New-York Shanghai</v>
      </c>
      <c r="J205" s="5">
        <v>9</v>
      </c>
      <c r="K205" s="5"/>
      <c r="L205" s="5"/>
    </row>
    <row r="206" spans="3:12" x14ac:dyDescent="0.35">
      <c r="C206" s="5" t="str">
        <f t="shared" ca="1" si="12"/>
        <v>Shanghai Alger</v>
      </c>
      <c r="F206" s="100"/>
      <c r="G206" s="5" t="str">
        <f t="shared" ca="1" si="10"/>
        <v>New-York Tanger</v>
      </c>
      <c r="H206" s="5">
        <v>5875</v>
      </c>
      <c r="I206" s="5" t="str">
        <f t="shared" ca="1" si="11"/>
        <v>New-York Tanger</v>
      </c>
      <c r="J206" s="5">
        <v>17.5</v>
      </c>
      <c r="K206" s="5"/>
      <c r="L206" s="5"/>
    </row>
    <row r="207" spans="3:12" x14ac:dyDescent="0.35">
      <c r="C207" s="5" t="str">
        <f t="shared" ca="1" si="12"/>
        <v>Shanghai Anvers</v>
      </c>
      <c r="F207" s="100"/>
      <c r="G207" s="5" t="str">
        <f t="shared" ca="1" si="10"/>
        <v>New-York Tunis</v>
      </c>
      <c r="H207" s="5">
        <v>7400</v>
      </c>
      <c r="I207" s="5" t="str">
        <f t="shared" ca="1" si="11"/>
        <v>New-York Tunis</v>
      </c>
      <c r="J207" s="5">
        <v>17.5</v>
      </c>
      <c r="K207" s="5"/>
      <c r="L207" s="5"/>
    </row>
    <row r="208" spans="3:12" x14ac:dyDescent="0.35">
      <c r="C208" s="5" t="str">
        <f t="shared" ca="1" si="12"/>
        <v>Shanghai Dakar</v>
      </c>
      <c r="F208" s="100"/>
      <c r="G208" s="5" t="str">
        <f t="shared" ca="1" si="10"/>
        <v>New-York Vide</v>
      </c>
      <c r="H208" s="5">
        <v>0</v>
      </c>
      <c r="I208" s="5" t="str">
        <f t="shared" ca="1" si="11"/>
        <v>New-York Vide</v>
      </c>
      <c r="J208" s="5">
        <v>0</v>
      </c>
      <c r="K208" s="5"/>
      <c r="L208" s="5"/>
    </row>
    <row r="209" spans="3:12" x14ac:dyDescent="0.35">
      <c r="C209" s="5" t="str">
        <f t="shared" ca="1" si="12"/>
        <v>Shanghai Fort Cochin</v>
      </c>
      <c r="F209" s="100"/>
      <c r="G209" s="5" t="str">
        <f t="shared" ca="1" si="10"/>
        <v>New-York Windhoek</v>
      </c>
      <c r="H209" s="5">
        <v>11543</v>
      </c>
      <c r="I209" s="5" t="str">
        <f t="shared" ca="1" si="11"/>
        <v>New-York Windhoek</v>
      </c>
      <c r="J209" s="5">
        <v>17.5</v>
      </c>
      <c r="K209" s="5"/>
      <c r="L209" s="5"/>
    </row>
    <row r="210" spans="3:12" x14ac:dyDescent="0.35">
      <c r="C210" s="5" t="str">
        <f t="shared" ca="1" si="12"/>
        <v>Shanghai Hanoi</v>
      </c>
      <c r="F210" s="100"/>
      <c r="G210" s="5" t="str">
        <f t="shared" ca="1" si="10"/>
        <v>Shanghai Abidjan</v>
      </c>
      <c r="H210" s="5">
        <v>19152</v>
      </c>
      <c r="I210" s="5" t="str">
        <f t="shared" ca="1" si="11"/>
        <v>Shanghai Abidjan</v>
      </c>
      <c r="J210" s="5">
        <v>17.5</v>
      </c>
      <c r="K210" s="5"/>
      <c r="L210" s="5"/>
    </row>
    <row r="211" spans="3:12" x14ac:dyDescent="0.35">
      <c r="C211" s="5" t="str">
        <f t="shared" ca="1" si="12"/>
        <v>Shanghai Le Cap</v>
      </c>
      <c r="F211" s="100"/>
      <c r="G211" s="5" t="str">
        <f t="shared" ca="1" si="10"/>
        <v>Shanghai Alger</v>
      </c>
      <c r="H211" s="5">
        <v>16086</v>
      </c>
      <c r="I211" s="5" t="str">
        <f t="shared" ca="1" si="11"/>
        <v>Shanghai Alger</v>
      </c>
      <c r="J211" s="5">
        <v>17.5</v>
      </c>
      <c r="K211" s="5"/>
      <c r="L211" s="5"/>
    </row>
    <row r="212" spans="3:12" x14ac:dyDescent="0.35">
      <c r="C212" s="5" t="str">
        <f t="shared" ca="1" si="12"/>
        <v>Shanghai Le Havre</v>
      </c>
      <c r="F212" s="100"/>
      <c r="G212" s="5" t="str">
        <f t="shared" ca="1" si="10"/>
        <v>Shanghai Anvers</v>
      </c>
      <c r="H212" s="5">
        <v>19371</v>
      </c>
      <c r="I212" s="5" t="str">
        <f t="shared" ca="1" si="11"/>
        <v>Shanghai Anvers</v>
      </c>
      <c r="J212" s="5">
        <v>9</v>
      </c>
      <c r="K212" s="5"/>
      <c r="L212" s="5"/>
    </row>
    <row r="213" spans="3:12" x14ac:dyDescent="0.35">
      <c r="C213" s="5" t="str">
        <f t="shared" ca="1" si="12"/>
        <v>Shanghai Lomé</v>
      </c>
      <c r="F213" s="100"/>
      <c r="G213" s="5" t="str">
        <f t="shared" ca="1" si="10"/>
        <v>Shanghai Dakar</v>
      </c>
      <c r="H213" s="5">
        <v>19666</v>
      </c>
      <c r="I213" s="5" t="str">
        <f t="shared" ca="1" si="11"/>
        <v>Shanghai Dakar</v>
      </c>
      <c r="J213" s="5">
        <v>17.5</v>
      </c>
      <c r="K213" s="5"/>
      <c r="L213" s="5"/>
    </row>
    <row r="214" spans="3:12" x14ac:dyDescent="0.35">
      <c r="C214" s="5" t="str">
        <f t="shared" ca="1" si="12"/>
        <v>Shanghai Los Angeles</v>
      </c>
      <c r="F214" s="100"/>
      <c r="G214" s="5" t="str">
        <f t="shared" ca="1" si="10"/>
        <v>Shanghai Fort Cochin</v>
      </c>
      <c r="H214" s="5">
        <v>8516</v>
      </c>
      <c r="I214" s="5" t="str">
        <f t="shared" ca="1" si="11"/>
        <v>Shanghai Fort Cochin</v>
      </c>
      <c r="J214" s="5">
        <v>12.1</v>
      </c>
      <c r="K214" s="5"/>
      <c r="L214" s="5"/>
    </row>
    <row r="215" spans="3:12" x14ac:dyDescent="0.35">
      <c r="C215" s="5" t="str">
        <f t="shared" ca="1" si="12"/>
        <v>Shanghai Marseille</v>
      </c>
      <c r="F215" s="100"/>
      <c r="G215" s="5" t="str">
        <f t="shared" ca="1" si="10"/>
        <v>Shanghai Hanoi</v>
      </c>
      <c r="H215" s="5">
        <v>2494</v>
      </c>
      <c r="I215" s="5" t="str">
        <f t="shared" ca="1" si="11"/>
        <v>Shanghai Hanoi</v>
      </c>
      <c r="J215" s="5">
        <v>12.1</v>
      </c>
      <c r="K215" s="5"/>
      <c r="L215" s="5"/>
    </row>
    <row r="216" spans="3:12" x14ac:dyDescent="0.35">
      <c r="C216" s="5" t="str">
        <f t="shared" ca="1" si="12"/>
        <v>Shanghai New-York</v>
      </c>
      <c r="F216" s="100"/>
      <c r="G216" s="5" t="str">
        <f t="shared" ca="1" si="10"/>
        <v>Shanghai Le Cap</v>
      </c>
      <c r="H216" s="5">
        <v>14120</v>
      </c>
      <c r="I216" s="5" t="str">
        <f t="shared" ca="1" si="11"/>
        <v>Shanghai Le Cap</v>
      </c>
      <c r="J216" s="5">
        <v>17.5</v>
      </c>
      <c r="K216" s="5"/>
      <c r="L216" s="5"/>
    </row>
    <row r="217" spans="3:12" x14ac:dyDescent="0.35">
      <c r="C217" s="5" t="str">
        <f t="shared" ca="1" si="12"/>
        <v>Shanghai Shanghai</v>
      </c>
      <c r="F217" s="100"/>
      <c r="G217" s="5" t="str">
        <f t="shared" ca="1" si="10"/>
        <v>Shanghai Le Havre</v>
      </c>
      <c r="H217" s="5">
        <v>19027</v>
      </c>
      <c r="I217" s="5" t="str">
        <f t="shared" ca="1" si="11"/>
        <v>Shanghai Le Havre</v>
      </c>
      <c r="J217" s="5">
        <v>9</v>
      </c>
      <c r="K217" s="5"/>
      <c r="L217" s="5"/>
    </row>
    <row r="218" spans="3:12" x14ac:dyDescent="0.35">
      <c r="C218" s="5" t="str">
        <f t="shared" ca="1" si="12"/>
        <v>Shanghai Tanger</v>
      </c>
      <c r="F218" s="100"/>
      <c r="G218" s="5" t="str">
        <f t="shared" ca="1" si="10"/>
        <v>Shanghai Lomé</v>
      </c>
      <c r="H218" s="5">
        <v>19099</v>
      </c>
      <c r="I218" s="5" t="str">
        <f t="shared" ca="1" si="11"/>
        <v>Shanghai Lomé</v>
      </c>
      <c r="J218" s="5">
        <v>17.5</v>
      </c>
      <c r="K218" s="5"/>
      <c r="L218" s="5"/>
    </row>
    <row r="219" spans="3:12" x14ac:dyDescent="0.35">
      <c r="C219" s="5" t="str">
        <f t="shared" ca="1" si="12"/>
        <v>Shanghai Tunis</v>
      </c>
      <c r="F219" s="100"/>
      <c r="G219" s="5" t="str">
        <f t="shared" ca="1" si="10"/>
        <v>Shanghai Los Angeles</v>
      </c>
      <c r="H219" s="5">
        <v>10592</v>
      </c>
      <c r="I219" s="5" t="str">
        <f t="shared" ca="1" si="11"/>
        <v>Shanghai Los Angeles</v>
      </c>
      <c r="J219" s="5">
        <v>9</v>
      </c>
      <c r="K219" s="5"/>
      <c r="L219" s="5"/>
    </row>
    <row r="220" spans="3:12" x14ac:dyDescent="0.35">
      <c r="C220" s="5" t="str">
        <f t="shared" ca="1" si="12"/>
        <v>Shanghai Vide</v>
      </c>
      <c r="F220" s="100"/>
      <c r="G220" s="5" t="str">
        <f t="shared" ca="1" si="10"/>
        <v>Shanghai Marseille</v>
      </c>
      <c r="H220" s="5">
        <v>16110</v>
      </c>
      <c r="I220" s="5" t="str">
        <f t="shared" ca="1" si="11"/>
        <v>Shanghai Marseille</v>
      </c>
      <c r="J220" s="5">
        <v>9</v>
      </c>
      <c r="K220" s="5"/>
      <c r="L220" s="5"/>
    </row>
    <row r="221" spans="3:12" x14ac:dyDescent="0.35">
      <c r="C221" s="5" t="str">
        <f t="shared" ca="1" si="12"/>
        <v>Shanghai Windhoek</v>
      </c>
      <c r="F221" s="100"/>
      <c r="G221" s="5" t="str">
        <f t="shared" ca="1" si="10"/>
        <v>Shanghai New-York</v>
      </c>
      <c r="H221" s="5">
        <v>19408</v>
      </c>
      <c r="I221" s="5" t="str">
        <f t="shared" ca="1" si="11"/>
        <v>Shanghai New-York</v>
      </c>
      <c r="J221" s="5">
        <v>9</v>
      </c>
      <c r="K221" s="5"/>
      <c r="L221" s="5"/>
    </row>
    <row r="222" spans="3:12" x14ac:dyDescent="0.35">
      <c r="C222" s="5" t="str">
        <f t="shared" ca="1" si="12"/>
        <v>Tanger Abidjan</v>
      </c>
      <c r="F222" s="100"/>
      <c r="G222" s="5" t="str">
        <f t="shared" ca="1" si="10"/>
        <v>Shanghai Shanghai</v>
      </c>
      <c r="H222" s="5">
        <v>0</v>
      </c>
      <c r="I222" s="5" t="str">
        <f t="shared" ca="1" si="11"/>
        <v>Shanghai Shanghai</v>
      </c>
      <c r="J222" s="5">
        <v>0</v>
      </c>
      <c r="K222" s="5"/>
      <c r="L222" s="5"/>
    </row>
    <row r="223" spans="3:12" x14ac:dyDescent="0.35">
      <c r="C223" s="5" t="str">
        <f t="shared" ca="1" si="12"/>
        <v>Tanger Alger</v>
      </c>
      <c r="F223" s="100"/>
      <c r="G223" s="5" t="str">
        <f t="shared" ca="1" si="10"/>
        <v>Shanghai Tanger</v>
      </c>
      <c r="H223" s="5">
        <v>16919</v>
      </c>
      <c r="I223" s="5" t="str">
        <f t="shared" ca="1" si="11"/>
        <v>Shanghai Tanger</v>
      </c>
      <c r="J223" s="5">
        <v>17.5</v>
      </c>
      <c r="K223" s="5"/>
      <c r="L223" s="5"/>
    </row>
    <row r="224" spans="3:12" x14ac:dyDescent="0.35">
      <c r="C224" s="5" t="str">
        <f t="shared" ca="1" si="12"/>
        <v>Tanger Anvers</v>
      </c>
      <c r="F224" s="100"/>
      <c r="G224" s="5" t="str">
        <f t="shared" ca="1" si="10"/>
        <v>Shanghai Tunis</v>
      </c>
      <c r="H224" s="5">
        <v>15457</v>
      </c>
      <c r="I224" s="5" t="str">
        <f t="shared" ca="1" si="11"/>
        <v>Shanghai Tunis</v>
      </c>
      <c r="J224" s="5">
        <v>17.5</v>
      </c>
      <c r="K224" s="5"/>
      <c r="L224" s="5"/>
    </row>
    <row r="225" spans="3:12" x14ac:dyDescent="0.35">
      <c r="C225" s="5" t="str">
        <f t="shared" ca="1" si="12"/>
        <v>Tanger Dakar</v>
      </c>
      <c r="F225" s="100"/>
      <c r="G225" s="5" t="str">
        <f t="shared" ca="1" si="10"/>
        <v>Shanghai Vide</v>
      </c>
      <c r="H225" s="5">
        <v>0</v>
      </c>
      <c r="I225" s="5" t="str">
        <f t="shared" ca="1" si="11"/>
        <v>Shanghai Vide</v>
      </c>
      <c r="J225" s="5">
        <v>0</v>
      </c>
      <c r="K225" s="5"/>
      <c r="L225" s="5"/>
    </row>
    <row r="226" spans="3:12" x14ac:dyDescent="0.35">
      <c r="C226" s="5" t="str">
        <f t="shared" ca="1" si="12"/>
        <v>Tanger Fort Cochin</v>
      </c>
      <c r="F226" s="100"/>
      <c r="G226" s="5" t="str">
        <f t="shared" ca="1" si="10"/>
        <v>Shanghai Windhoek</v>
      </c>
      <c r="H226" s="5">
        <v>15439</v>
      </c>
      <c r="I226" s="5" t="str">
        <f t="shared" ca="1" si="11"/>
        <v>Shanghai Windhoek</v>
      </c>
      <c r="J226" s="5">
        <v>17.5</v>
      </c>
      <c r="K226" s="5"/>
      <c r="L226" s="5"/>
    </row>
    <row r="227" spans="3:12" x14ac:dyDescent="0.35">
      <c r="C227" s="5" t="str">
        <f t="shared" ca="1" si="12"/>
        <v>Tanger Hanoi</v>
      </c>
      <c r="F227" s="100"/>
      <c r="G227" s="5" t="str">
        <f t="shared" ca="1" si="10"/>
        <v>Tanger Abidjan</v>
      </c>
      <c r="H227" s="5">
        <v>4860</v>
      </c>
      <c r="I227" s="5" t="str">
        <f t="shared" ca="1" si="11"/>
        <v>Tanger Abidjan</v>
      </c>
      <c r="J227" s="47">
        <v>22</v>
      </c>
      <c r="K227" s="5"/>
      <c r="L227" s="5"/>
    </row>
    <row r="228" spans="3:12" x14ac:dyDescent="0.35">
      <c r="C228" s="5" t="str">
        <f t="shared" ca="1" si="12"/>
        <v>Tanger Le Cap</v>
      </c>
      <c r="F228" s="100"/>
      <c r="G228" s="5" t="str">
        <f t="shared" ca="1" si="10"/>
        <v>Tanger Alger</v>
      </c>
      <c r="H228" s="5">
        <v>849</v>
      </c>
      <c r="I228" s="5" t="str">
        <f t="shared" ca="1" si="11"/>
        <v>Tanger Alger</v>
      </c>
      <c r="J228" s="47">
        <v>22</v>
      </c>
      <c r="K228" s="5"/>
      <c r="L228" s="5"/>
    </row>
    <row r="229" spans="3:12" x14ac:dyDescent="0.35">
      <c r="C229" s="5" t="str">
        <f t="shared" ca="1" si="12"/>
        <v>Tanger Le Havre</v>
      </c>
      <c r="F229" s="100"/>
      <c r="G229" s="5" t="str">
        <f t="shared" ca="1" si="10"/>
        <v>Tanger Anvers</v>
      </c>
      <c r="H229" s="5">
        <v>2473</v>
      </c>
      <c r="I229" s="5" t="str">
        <f t="shared" ca="1" si="11"/>
        <v>Tanger Anvers</v>
      </c>
      <c r="J229" s="5">
        <v>17.5</v>
      </c>
      <c r="K229" s="5"/>
      <c r="L229" s="5"/>
    </row>
    <row r="230" spans="3:12" x14ac:dyDescent="0.35">
      <c r="C230" s="5" t="str">
        <f t="shared" ca="1" si="12"/>
        <v>Tanger Lomé</v>
      </c>
      <c r="F230" s="100"/>
      <c r="G230" s="5" t="str">
        <f t="shared" ca="1" si="10"/>
        <v>Tanger Dakar</v>
      </c>
      <c r="H230" s="5">
        <v>2760</v>
      </c>
      <c r="I230" s="5" t="str">
        <f t="shared" ca="1" si="11"/>
        <v>Tanger Dakar</v>
      </c>
      <c r="J230" s="47">
        <v>22</v>
      </c>
      <c r="K230" s="5"/>
      <c r="L230" s="5"/>
    </row>
    <row r="231" spans="3:12" x14ac:dyDescent="0.35">
      <c r="C231" s="5" t="str">
        <f t="shared" ca="1" si="12"/>
        <v>Tanger Los Angeles</v>
      </c>
      <c r="F231" s="100"/>
      <c r="G231" s="5" t="str">
        <f t="shared" ca="1" si="10"/>
        <v>Tanger Fort Cochin</v>
      </c>
      <c r="H231" s="5">
        <v>9268</v>
      </c>
      <c r="I231" s="5" t="str">
        <f t="shared" ca="1" si="11"/>
        <v>Tanger Fort Cochin</v>
      </c>
      <c r="J231" s="5">
        <v>17.5</v>
      </c>
      <c r="K231" s="5"/>
      <c r="L231" s="5"/>
    </row>
    <row r="232" spans="3:12" x14ac:dyDescent="0.35">
      <c r="C232" s="5" t="str">
        <f t="shared" ca="1" si="12"/>
        <v>Tanger Marseille</v>
      </c>
      <c r="F232" s="100"/>
      <c r="G232" s="5" t="str">
        <f t="shared" ca="1" si="10"/>
        <v>Tanger Hanoi</v>
      </c>
      <c r="H232" s="5">
        <v>15514</v>
      </c>
      <c r="I232" s="5" t="str">
        <f t="shared" ca="1" si="11"/>
        <v>Tanger Hanoi</v>
      </c>
      <c r="J232" s="5">
        <v>17.5</v>
      </c>
      <c r="K232" s="5"/>
      <c r="L232" s="5"/>
    </row>
    <row r="233" spans="3:12" x14ac:dyDescent="0.35">
      <c r="C233" s="5" t="str">
        <f t="shared" ca="1" si="12"/>
        <v>Tanger New-York</v>
      </c>
      <c r="F233" s="100"/>
      <c r="G233" s="5" t="str">
        <f t="shared" ca="1" si="10"/>
        <v>Tanger Le Cap</v>
      </c>
      <c r="H233" s="5">
        <v>9395</v>
      </c>
      <c r="I233" s="5" t="str">
        <f t="shared" ca="1" si="11"/>
        <v>Tanger Le Cap</v>
      </c>
      <c r="J233" s="47">
        <v>22</v>
      </c>
      <c r="K233" s="5"/>
      <c r="L233" s="5"/>
    </row>
    <row r="234" spans="3:12" x14ac:dyDescent="0.35">
      <c r="C234" s="5" t="str">
        <f t="shared" ca="1" si="12"/>
        <v>Tanger Shanghai</v>
      </c>
      <c r="F234" s="100"/>
      <c r="G234" s="5" t="str">
        <f t="shared" ca="1" si="10"/>
        <v>Tanger Le Havre</v>
      </c>
      <c r="H234" s="5">
        <v>2128</v>
      </c>
      <c r="I234" s="5" t="str">
        <f t="shared" ca="1" si="11"/>
        <v>Tanger Le Havre</v>
      </c>
      <c r="J234" s="5">
        <v>17.5</v>
      </c>
      <c r="K234" s="5"/>
      <c r="L234" s="5"/>
    </row>
    <row r="235" spans="3:12" x14ac:dyDescent="0.35">
      <c r="C235" s="5" t="str">
        <f t="shared" ca="1" si="12"/>
        <v>Tanger Tanger</v>
      </c>
      <c r="F235" s="100"/>
      <c r="G235" s="5" t="str">
        <f t="shared" ca="1" si="10"/>
        <v>Tanger Lomé</v>
      </c>
      <c r="H235" s="5">
        <v>5475</v>
      </c>
      <c r="I235" s="5" t="str">
        <f t="shared" ca="1" si="11"/>
        <v>Tanger Lomé</v>
      </c>
      <c r="J235" s="47">
        <v>22</v>
      </c>
      <c r="K235" s="5"/>
      <c r="L235" s="5"/>
    </row>
    <row r="236" spans="3:12" x14ac:dyDescent="0.35">
      <c r="C236" s="5" t="str">
        <f t="shared" ca="1" si="12"/>
        <v>Tanger Tunis</v>
      </c>
      <c r="F236" s="100"/>
      <c r="G236" s="5" t="str">
        <f t="shared" ca="1" si="10"/>
        <v>Tanger Los Angeles</v>
      </c>
      <c r="H236" s="5">
        <v>13503</v>
      </c>
      <c r="I236" s="5" t="str">
        <f t="shared" ca="1" si="11"/>
        <v>Tanger Los Angeles</v>
      </c>
      <c r="J236" s="5">
        <v>17.5</v>
      </c>
      <c r="K236" s="5"/>
      <c r="L236" s="5"/>
    </row>
    <row r="237" spans="3:12" x14ac:dyDescent="0.35">
      <c r="C237" s="5" t="str">
        <f t="shared" ca="1" si="12"/>
        <v>Tanger Vide</v>
      </c>
      <c r="F237" s="100"/>
      <c r="G237" s="5" t="str">
        <f t="shared" ca="1" si="10"/>
        <v>Tanger Marseille</v>
      </c>
      <c r="H237" s="5">
        <v>1344</v>
      </c>
      <c r="I237" s="5" t="str">
        <f t="shared" ca="1" si="11"/>
        <v>Tanger Marseille</v>
      </c>
      <c r="J237" s="5">
        <v>17.5</v>
      </c>
      <c r="K237" s="5"/>
      <c r="L237" s="5"/>
    </row>
    <row r="238" spans="3:12" x14ac:dyDescent="0.35">
      <c r="C238" s="5" t="str">
        <f t="shared" ca="1" si="12"/>
        <v>Tanger Windhoek</v>
      </c>
      <c r="F238" s="100"/>
      <c r="G238" s="5" t="str">
        <f t="shared" ca="1" si="10"/>
        <v>Tanger New-York</v>
      </c>
      <c r="H238" s="5">
        <v>5875</v>
      </c>
      <c r="I238" s="5" t="str">
        <f t="shared" ca="1" si="11"/>
        <v>Tanger New-York</v>
      </c>
      <c r="J238" s="5">
        <v>17.5</v>
      </c>
      <c r="K238" s="5"/>
      <c r="L238" s="5"/>
    </row>
    <row r="239" spans="3:12" x14ac:dyDescent="0.35">
      <c r="C239" s="5" t="str">
        <f t="shared" ca="1" si="12"/>
        <v>Tunis Abidjan</v>
      </c>
      <c r="F239" s="100"/>
      <c r="G239" s="5" t="str">
        <f t="shared" ca="1" si="10"/>
        <v>Tanger Shanghai</v>
      </c>
      <c r="H239" s="5">
        <v>16919</v>
      </c>
      <c r="I239" s="5" t="str">
        <f t="shared" ca="1" si="11"/>
        <v>Tanger Shanghai</v>
      </c>
      <c r="J239" s="5">
        <v>17.5</v>
      </c>
      <c r="K239" s="5"/>
      <c r="L239" s="5"/>
    </row>
    <row r="240" spans="3:12" x14ac:dyDescent="0.35">
      <c r="C240" s="5" t="str">
        <f t="shared" ca="1" si="12"/>
        <v>Tunis Alger</v>
      </c>
      <c r="F240" s="100"/>
      <c r="G240" s="5" t="str">
        <f t="shared" ca="1" si="10"/>
        <v>Tanger Tanger</v>
      </c>
      <c r="H240" s="5">
        <v>0</v>
      </c>
      <c r="I240" s="5" t="str">
        <f t="shared" ca="1" si="11"/>
        <v>Tanger Tanger</v>
      </c>
      <c r="J240" s="5">
        <v>0</v>
      </c>
      <c r="K240" s="5"/>
      <c r="L240" s="5"/>
    </row>
    <row r="241" spans="3:12" x14ac:dyDescent="0.35">
      <c r="C241" s="5" t="str">
        <f t="shared" ca="1" si="12"/>
        <v>Tunis Anvers</v>
      </c>
      <c r="F241" s="100"/>
      <c r="G241" s="5" t="str">
        <f t="shared" ca="1" si="10"/>
        <v>Tanger Tunis</v>
      </c>
      <c r="H241" s="5">
        <v>1555</v>
      </c>
      <c r="I241" s="5" t="str">
        <f t="shared" ca="1" si="11"/>
        <v>Tanger Tunis</v>
      </c>
      <c r="J241" s="47">
        <v>22</v>
      </c>
      <c r="K241" s="5"/>
      <c r="L241" s="5"/>
    </row>
    <row r="242" spans="3:12" x14ac:dyDescent="0.35">
      <c r="C242" s="5" t="str">
        <f t="shared" ca="1" si="12"/>
        <v>Tunis Dakar</v>
      </c>
      <c r="F242" s="100"/>
      <c r="G242" s="5" t="str">
        <f t="shared" ca="1" si="10"/>
        <v>Tanger Vide</v>
      </c>
      <c r="H242" s="5">
        <v>0</v>
      </c>
      <c r="I242" s="5" t="str">
        <f t="shared" ca="1" si="11"/>
        <v>Tanger Vide</v>
      </c>
      <c r="J242" s="5">
        <v>0</v>
      </c>
      <c r="K242" s="5"/>
      <c r="L242" s="5"/>
    </row>
    <row r="243" spans="3:12" x14ac:dyDescent="0.35">
      <c r="C243" s="5" t="str">
        <f t="shared" ca="1" si="12"/>
        <v>Tunis Fort Cochin</v>
      </c>
      <c r="F243" s="100"/>
      <c r="G243" s="5" t="str">
        <f t="shared" ca="1" si="10"/>
        <v>Tanger Windhoek</v>
      </c>
      <c r="H243" s="5">
        <v>8220</v>
      </c>
      <c r="I243" s="5" t="str">
        <f t="shared" ca="1" si="11"/>
        <v>Tanger Windhoek</v>
      </c>
      <c r="J243" s="47">
        <v>22</v>
      </c>
      <c r="K243" s="5"/>
      <c r="L243" s="5"/>
    </row>
    <row r="244" spans="3:12" x14ac:dyDescent="0.35">
      <c r="C244" s="5" t="str">
        <f t="shared" ca="1" si="12"/>
        <v>Tunis Hanoi</v>
      </c>
      <c r="F244" s="100"/>
      <c r="G244" s="5" t="str">
        <f t="shared" ca="1" si="10"/>
        <v>Tunis Abidjan</v>
      </c>
      <c r="H244" s="5">
        <v>6402</v>
      </c>
      <c r="I244" s="5" t="str">
        <f t="shared" ca="1" si="11"/>
        <v>Tunis Abidjan</v>
      </c>
      <c r="J244" s="47">
        <v>22</v>
      </c>
      <c r="K244" s="5"/>
      <c r="L244" s="5"/>
    </row>
    <row r="245" spans="3:12" x14ac:dyDescent="0.35">
      <c r="C245" s="5" t="str">
        <f t="shared" ca="1" si="12"/>
        <v>Tunis Le Cap</v>
      </c>
      <c r="F245" s="100"/>
      <c r="G245" s="5" t="str">
        <f t="shared" ca="1" si="10"/>
        <v>Tunis Alger</v>
      </c>
      <c r="H245" s="5">
        <v>722</v>
      </c>
      <c r="I245" s="5" t="str">
        <f t="shared" ca="1" si="11"/>
        <v>Tunis Alger</v>
      </c>
      <c r="J245" s="47">
        <v>22</v>
      </c>
      <c r="K245" s="5"/>
      <c r="L245" s="5"/>
    </row>
    <row r="246" spans="3:12" x14ac:dyDescent="0.35">
      <c r="C246" s="5" t="str">
        <f t="shared" ca="1" si="12"/>
        <v>Tunis Le Havre</v>
      </c>
      <c r="F246" s="100"/>
      <c r="G246" s="5" t="str">
        <f t="shared" ca="1" si="10"/>
        <v>Tunis Anvers</v>
      </c>
      <c r="H246" s="5">
        <v>4008</v>
      </c>
      <c r="I246" s="5" t="str">
        <f t="shared" ca="1" si="11"/>
        <v>Tunis Anvers</v>
      </c>
      <c r="J246" s="5">
        <v>17.5</v>
      </c>
      <c r="K246" s="5"/>
      <c r="L246" s="5"/>
    </row>
    <row r="247" spans="3:12" x14ac:dyDescent="0.35">
      <c r="C247" s="5" t="str">
        <f t="shared" ca="1" si="12"/>
        <v>Tunis Lomé</v>
      </c>
      <c r="F247" s="100"/>
      <c r="G247" s="5" t="str">
        <f t="shared" ca="1" si="10"/>
        <v>Tunis Dakar</v>
      </c>
      <c r="H247" s="5">
        <v>4302</v>
      </c>
      <c r="I247" s="5" t="str">
        <f t="shared" ca="1" si="11"/>
        <v>Tunis Dakar</v>
      </c>
      <c r="J247" s="47">
        <v>22</v>
      </c>
      <c r="K247" s="5"/>
      <c r="L247" s="5"/>
    </row>
    <row r="248" spans="3:12" x14ac:dyDescent="0.35">
      <c r="C248" s="5" t="str">
        <f t="shared" ca="1" si="12"/>
        <v>Tunis Los Angeles</v>
      </c>
      <c r="F248" s="100"/>
      <c r="G248" s="5" t="str">
        <f t="shared" ca="1" si="10"/>
        <v>Tunis Fort Cochin</v>
      </c>
      <c r="H248" s="5">
        <v>7806</v>
      </c>
      <c r="I248" s="5" t="str">
        <f t="shared" ca="1" si="11"/>
        <v>Tunis Fort Cochin</v>
      </c>
      <c r="J248" s="5">
        <v>17.5</v>
      </c>
      <c r="K248" s="5"/>
      <c r="L248" s="5"/>
    </row>
    <row r="249" spans="3:12" x14ac:dyDescent="0.35">
      <c r="C249" s="5" t="str">
        <f t="shared" ca="1" si="12"/>
        <v>Tunis Marseille</v>
      </c>
      <c r="F249" s="100"/>
      <c r="G249" s="5" t="str">
        <f t="shared" ca="1" si="10"/>
        <v>Tunis Hanoi</v>
      </c>
      <c r="H249" s="5">
        <v>14051</v>
      </c>
      <c r="I249" s="5" t="str">
        <f t="shared" ca="1" si="11"/>
        <v>Tunis Hanoi</v>
      </c>
      <c r="J249" s="5">
        <v>17.5</v>
      </c>
      <c r="K249" s="5"/>
      <c r="L249" s="5"/>
    </row>
    <row r="250" spans="3:12" x14ac:dyDescent="0.35">
      <c r="C250" s="5" t="str">
        <f t="shared" ca="1" si="12"/>
        <v>Tunis New-York</v>
      </c>
      <c r="F250" s="100"/>
      <c r="G250" s="5" t="str">
        <f t="shared" ca="1" si="10"/>
        <v>Tunis Le Cap</v>
      </c>
      <c r="H250" s="5">
        <v>10937</v>
      </c>
      <c r="I250" s="5" t="str">
        <f t="shared" ca="1" si="11"/>
        <v>Tunis Le Cap</v>
      </c>
      <c r="J250" s="47">
        <v>22</v>
      </c>
      <c r="K250" s="5"/>
      <c r="L250" s="5"/>
    </row>
    <row r="251" spans="3:12" x14ac:dyDescent="0.35">
      <c r="C251" s="5" t="str">
        <f t="shared" ca="1" si="12"/>
        <v>Tunis Shanghai</v>
      </c>
      <c r="F251" s="100"/>
      <c r="G251" s="5" t="str">
        <f t="shared" ca="1" si="10"/>
        <v>Tunis Le Havre</v>
      </c>
      <c r="H251" s="5">
        <v>3663</v>
      </c>
      <c r="I251" s="5" t="str">
        <f t="shared" ca="1" si="11"/>
        <v>Tunis Le Havre</v>
      </c>
      <c r="J251" s="5">
        <v>17.5</v>
      </c>
      <c r="K251" s="5"/>
      <c r="L251" s="5"/>
    </row>
    <row r="252" spans="3:12" x14ac:dyDescent="0.35">
      <c r="C252" s="5" t="str">
        <f t="shared" ca="1" si="12"/>
        <v>Tunis Tanger</v>
      </c>
      <c r="F252" s="100"/>
      <c r="G252" s="5" t="str">
        <f t="shared" ca="1" si="10"/>
        <v>Tunis Lomé</v>
      </c>
      <c r="H252" s="5">
        <v>7017</v>
      </c>
      <c r="I252" s="5" t="str">
        <f t="shared" ca="1" si="11"/>
        <v>Tunis Lomé</v>
      </c>
      <c r="J252" s="47">
        <v>22</v>
      </c>
      <c r="K252" s="5"/>
      <c r="L252" s="5"/>
    </row>
    <row r="253" spans="3:12" x14ac:dyDescent="0.35">
      <c r="C253" s="5" t="str">
        <f t="shared" ca="1" si="12"/>
        <v>Tunis Tunis</v>
      </c>
      <c r="F253" s="100"/>
      <c r="G253" s="5" t="str">
        <f t="shared" ca="1" si="10"/>
        <v>Tunis Los Angeles</v>
      </c>
      <c r="H253" s="5">
        <v>15036</v>
      </c>
      <c r="I253" s="5" t="str">
        <f t="shared" ca="1" si="11"/>
        <v>Tunis Los Angeles</v>
      </c>
      <c r="J253" s="5">
        <v>17.5</v>
      </c>
      <c r="K253" s="5"/>
      <c r="L253" s="5"/>
    </row>
    <row r="254" spans="3:12" x14ac:dyDescent="0.35">
      <c r="C254" s="5" t="str">
        <f t="shared" ca="1" si="12"/>
        <v>Tunis Vide</v>
      </c>
      <c r="F254" s="100"/>
      <c r="G254" s="5" t="str">
        <f t="shared" ca="1" si="10"/>
        <v>Tunis Marseille</v>
      </c>
      <c r="H254" s="5">
        <v>874</v>
      </c>
      <c r="I254" s="5" t="str">
        <f t="shared" ca="1" si="11"/>
        <v>Tunis Marseille</v>
      </c>
      <c r="J254" s="5">
        <v>17.5</v>
      </c>
      <c r="K254" s="5"/>
      <c r="L254" s="5"/>
    </row>
    <row r="255" spans="3:12" x14ac:dyDescent="0.35">
      <c r="C255" s="5" t="str">
        <f t="shared" ca="1" si="12"/>
        <v>Tunis Windhoek</v>
      </c>
      <c r="F255" s="100"/>
      <c r="G255" s="5" t="str">
        <f t="shared" ca="1" si="10"/>
        <v>Tunis New-York</v>
      </c>
      <c r="H255" s="5">
        <v>7400</v>
      </c>
      <c r="I255" s="5" t="str">
        <f t="shared" ca="1" si="11"/>
        <v>Tunis New-York</v>
      </c>
      <c r="J255" s="5">
        <v>17.5</v>
      </c>
      <c r="K255" s="5"/>
      <c r="L255" s="5"/>
    </row>
    <row r="256" spans="3:12" x14ac:dyDescent="0.35">
      <c r="C256" s="5" t="str">
        <f t="shared" ca="1" si="12"/>
        <v>Vide Abidjan</v>
      </c>
      <c r="F256" s="100"/>
      <c r="G256" s="5" t="str">
        <f t="shared" ca="1" si="10"/>
        <v>Tunis Shanghai</v>
      </c>
      <c r="H256" s="5">
        <v>15457</v>
      </c>
      <c r="I256" s="5" t="str">
        <f t="shared" ca="1" si="11"/>
        <v>Tunis Shanghai</v>
      </c>
      <c r="J256" s="5">
        <v>17.5</v>
      </c>
      <c r="K256" s="5"/>
      <c r="L256" s="5"/>
    </row>
    <row r="257" spans="3:12" x14ac:dyDescent="0.35">
      <c r="C257" s="5" t="str">
        <f t="shared" ca="1" si="12"/>
        <v>Vide Alger</v>
      </c>
      <c r="F257" s="100"/>
      <c r="G257" s="5" t="str">
        <f t="shared" ca="1" si="10"/>
        <v>Tunis Tanger</v>
      </c>
      <c r="H257" s="5">
        <v>1556</v>
      </c>
      <c r="I257" s="5" t="str">
        <f t="shared" ca="1" si="11"/>
        <v>Tunis Tanger</v>
      </c>
      <c r="J257" s="47">
        <v>22</v>
      </c>
      <c r="K257" s="5"/>
      <c r="L257" s="5"/>
    </row>
    <row r="258" spans="3:12" x14ac:dyDescent="0.35">
      <c r="C258" s="5" t="str">
        <f t="shared" ca="1" si="12"/>
        <v>Vide Anvers</v>
      </c>
      <c r="F258" s="100"/>
      <c r="G258" s="5" t="str">
        <f t="shared" ca="1" si="10"/>
        <v>Tunis Tunis</v>
      </c>
      <c r="H258" s="5">
        <v>0</v>
      </c>
      <c r="I258" s="5" t="str">
        <f t="shared" ca="1" si="11"/>
        <v>Tunis Tunis</v>
      </c>
      <c r="J258" s="5">
        <v>0</v>
      </c>
      <c r="K258" s="5"/>
      <c r="L258" s="5"/>
    </row>
    <row r="259" spans="3:12" x14ac:dyDescent="0.35">
      <c r="C259" s="5" t="str">
        <f t="shared" ca="1" si="12"/>
        <v>Vide Dakar</v>
      </c>
      <c r="F259" s="100"/>
      <c r="G259" s="5" t="str">
        <f t="shared" ca="1" si="10"/>
        <v>Tunis Vide</v>
      </c>
      <c r="H259" s="5">
        <v>0</v>
      </c>
      <c r="I259" s="5" t="str">
        <f t="shared" ca="1" si="11"/>
        <v>Tunis Vide</v>
      </c>
      <c r="J259" s="5">
        <v>0</v>
      </c>
      <c r="K259" s="5"/>
      <c r="L259" s="5"/>
    </row>
    <row r="260" spans="3:12" x14ac:dyDescent="0.35">
      <c r="C260" s="5" t="str">
        <f t="shared" ca="1" si="12"/>
        <v>Vide Fort Cochin</v>
      </c>
      <c r="F260" s="100"/>
      <c r="G260" s="5" t="str">
        <f t="shared" ca="1" si="10"/>
        <v>Tunis Windhoek</v>
      </c>
      <c r="H260" s="5">
        <v>9761</v>
      </c>
      <c r="I260" s="5" t="str">
        <f t="shared" ca="1" si="11"/>
        <v>Tunis Windhoek</v>
      </c>
      <c r="J260" s="47">
        <v>22</v>
      </c>
      <c r="K260" s="5"/>
      <c r="L260" s="5"/>
    </row>
    <row r="261" spans="3:12" x14ac:dyDescent="0.35">
      <c r="C261" s="5" t="str">
        <f t="shared" ca="1" si="12"/>
        <v>Vide Hanoi</v>
      </c>
      <c r="F261" s="100"/>
      <c r="G261" s="5" t="str">
        <f t="shared" ca="1" si="10"/>
        <v>Vide Abidjan</v>
      </c>
      <c r="H261" s="5">
        <v>0</v>
      </c>
      <c r="I261" s="5" t="str">
        <f t="shared" ca="1" si="11"/>
        <v>Vide Abidjan</v>
      </c>
      <c r="J261" s="5">
        <v>0</v>
      </c>
      <c r="K261" s="5"/>
      <c r="L261" s="5"/>
    </row>
    <row r="262" spans="3:12" x14ac:dyDescent="0.35">
      <c r="C262" s="5" t="str">
        <f t="shared" ca="1" si="12"/>
        <v>Vide Le Cap</v>
      </c>
      <c r="F262" s="100"/>
      <c r="G262" s="5" t="str">
        <f t="shared" ca="1" si="10"/>
        <v>Vide Alger</v>
      </c>
      <c r="H262" s="5">
        <v>0</v>
      </c>
      <c r="I262" s="5" t="str">
        <f t="shared" ca="1" si="11"/>
        <v>Vide Alger</v>
      </c>
      <c r="J262" s="5">
        <v>0</v>
      </c>
      <c r="K262" s="5"/>
      <c r="L262" s="5"/>
    </row>
    <row r="263" spans="3:12" x14ac:dyDescent="0.35">
      <c r="C263" s="5" t="str">
        <f t="shared" ca="1" si="12"/>
        <v>Vide Le Havre</v>
      </c>
      <c r="F263" s="100"/>
      <c r="G263" s="5" t="str">
        <f t="shared" ref="G263:G294" ca="1" si="13">C258</f>
        <v>Vide Anvers</v>
      </c>
      <c r="H263" s="5">
        <v>0</v>
      </c>
      <c r="I263" s="5" t="str">
        <f t="shared" ref="I263:I294" ca="1" si="14">G263</f>
        <v>Vide Anvers</v>
      </c>
      <c r="J263" s="5">
        <v>0</v>
      </c>
      <c r="K263" s="5"/>
      <c r="L263" s="5"/>
    </row>
    <row r="264" spans="3:12" x14ac:dyDescent="0.35">
      <c r="C264" s="5" t="str">
        <f t="shared" ca="1" si="12"/>
        <v>Vide Lomé</v>
      </c>
      <c r="F264" s="100"/>
      <c r="G264" s="5" t="str">
        <f t="shared" ca="1" si="13"/>
        <v>Vide Dakar</v>
      </c>
      <c r="H264" s="5">
        <v>0</v>
      </c>
      <c r="I264" s="5" t="str">
        <f t="shared" ca="1" si="14"/>
        <v>Vide Dakar</v>
      </c>
      <c r="J264" s="5">
        <v>0</v>
      </c>
      <c r="K264" s="5"/>
      <c r="L264" s="5"/>
    </row>
    <row r="265" spans="3:12" x14ac:dyDescent="0.35">
      <c r="C265" s="5" t="str">
        <f t="shared" ref="C265:C289" ca="1" si="15">IF(ROW()&gt;(COUNTA($A:$A)*COUNTA($B:$B)),"",OFFSET($A$1,INT((ROW()-1)/17),)&amp;" "&amp;OFFSET($B$1,MOD(ROW()-1,COUNTA($B:$B)),))</f>
        <v>Vide Los Angeles</v>
      </c>
      <c r="F265" s="100"/>
      <c r="G265" s="5" t="str">
        <f t="shared" ca="1" si="13"/>
        <v>Vide Fort Cochin</v>
      </c>
      <c r="H265" s="5">
        <v>0</v>
      </c>
      <c r="I265" s="5" t="str">
        <f t="shared" ca="1" si="14"/>
        <v>Vide Fort Cochin</v>
      </c>
      <c r="J265" s="5">
        <v>0</v>
      </c>
      <c r="K265" s="5"/>
      <c r="L265" s="5"/>
    </row>
    <row r="266" spans="3:12" x14ac:dyDescent="0.35">
      <c r="C266" s="5" t="str">
        <f t="shared" ca="1" si="15"/>
        <v>Vide Marseille</v>
      </c>
      <c r="F266" s="100"/>
      <c r="G266" s="5" t="str">
        <f t="shared" ca="1" si="13"/>
        <v>Vide Hanoi</v>
      </c>
      <c r="H266" s="5">
        <v>0</v>
      </c>
      <c r="I266" s="5" t="str">
        <f t="shared" ca="1" si="14"/>
        <v>Vide Hanoi</v>
      </c>
      <c r="J266" s="5">
        <v>0</v>
      </c>
      <c r="K266" s="5"/>
      <c r="L266" s="5"/>
    </row>
    <row r="267" spans="3:12" x14ac:dyDescent="0.35">
      <c r="C267" s="5" t="str">
        <f t="shared" ca="1" si="15"/>
        <v>Vide New-York</v>
      </c>
      <c r="F267" s="100"/>
      <c r="G267" s="5" t="str">
        <f t="shared" ca="1" si="13"/>
        <v>Vide Le Cap</v>
      </c>
      <c r="H267" s="5">
        <v>0</v>
      </c>
      <c r="I267" s="5" t="str">
        <f t="shared" ca="1" si="14"/>
        <v>Vide Le Cap</v>
      </c>
      <c r="J267" s="5">
        <v>0</v>
      </c>
      <c r="K267" s="5"/>
      <c r="L267" s="5"/>
    </row>
    <row r="268" spans="3:12" x14ac:dyDescent="0.35">
      <c r="C268" s="5" t="str">
        <f t="shared" ca="1" si="15"/>
        <v>Vide Shanghai</v>
      </c>
      <c r="F268" s="100"/>
      <c r="G268" s="5" t="str">
        <f t="shared" ca="1" si="13"/>
        <v>Vide Le Havre</v>
      </c>
      <c r="H268" s="5">
        <v>0</v>
      </c>
      <c r="I268" s="5" t="str">
        <f t="shared" ca="1" si="14"/>
        <v>Vide Le Havre</v>
      </c>
      <c r="J268" s="5">
        <v>0</v>
      </c>
      <c r="K268" s="5"/>
      <c r="L268" s="5"/>
    </row>
    <row r="269" spans="3:12" x14ac:dyDescent="0.35">
      <c r="C269" s="5" t="str">
        <f t="shared" ca="1" si="15"/>
        <v>Vide Tanger</v>
      </c>
      <c r="F269" s="100"/>
      <c r="G269" s="5" t="str">
        <f t="shared" ca="1" si="13"/>
        <v>Vide Lomé</v>
      </c>
      <c r="H269" s="5">
        <v>0</v>
      </c>
      <c r="I269" s="5" t="str">
        <f t="shared" ca="1" si="14"/>
        <v>Vide Lomé</v>
      </c>
      <c r="J269" s="5">
        <v>0</v>
      </c>
      <c r="K269" s="5"/>
      <c r="L269" s="5"/>
    </row>
    <row r="270" spans="3:12" x14ac:dyDescent="0.35">
      <c r="C270" s="5" t="str">
        <f t="shared" ca="1" si="15"/>
        <v>Vide Tunis</v>
      </c>
      <c r="F270" s="100"/>
      <c r="G270" s="5" t="str">
        <f t="shared" ca="1" si="13"/>
        <v>Vide Los Angeles</v>
      </c>
      <c r="H270" s="5">
        <v>0</v>
      </c>
      <c r="I270" s="5" t="str">
        <f t="shared" ca="1" si="14"/>
        <v>Vide Los Angeles</v>
      </c>
      <c r="J270" s="5">
        <v>0</v>
      </c>
      <c r="K270" s="5"/>
      <c r="L270" s="5"/>
    </row>
    <row r="271" spans="3:12" x14ac:dyDescent="0.35">
      <c r="C271" s="5" t="str">
        <f t="shared" ca="1" si="15"/>
        <v>Vide Vide</v>
      </c>
      <c r="F271" s="100"/>
      <c r="G271" s="5" t="str">
        <f t="shared" ca="1" si="13"/>
        <v>Vide Marseille</v>
      </c>
      <c r="H271" s="5">
        <v>0</v>
      </c>
      <c r="I271" s="5" t="str">
        <f t="shared" ca="1" si="14"/>
        <v>Vide Marseille</v>
      </c>
      <c r="J271" s="5">
        <v>0</v>
      </c>
      <c r="K271" s="5"/>
      <c r="L271" s="5"/>
    </row>
    <row r="272" spans="3:12" x14ac:dyDescent="0.35">
      <c r="C272" s="5" t="str">
        <f t="shared" ca="1" si="15"/>
        <v>Vide Windhoek</v>
      </c>
      <c r="F272" s="100"/>
      <c r="G272" s="5" t="str">
        <f t="shared" ca="1" si="13"/>
        <v>Vide New-York</v>
      </c>
      <c r="H272" s="5">
        <v>0</v>
      </c>
      <c r="I272" s="5" t="str">
        <f t="shared" ca="1" si="14"/>
        <v>Vide New-York</v>
      </c>
      <c r="J272" s="5">
        <v>0</v>
      </c>
      <c r="K272" s="5"/>
      <c r="L272" s="5"/>
    </row>
    <row r="273" spans="3:12" x14ac:dyDescent="0.35">
      <c r="C273" s="5" t="str">
        <f t="shared" ca="1" si="15"/>
        <v>Windhoek Abidjan</v>
      </c>
      <c r="F273" s="100"/>
      <c r="G273" s="5" t="str">
        <f t="shared" ca="1" si="13"/>
        <v>Vide Shanghai</v>
      </c>
      <c r="H273" s="5">
        <v>0</v>
      </c>
      <c r="I273" s="5" t="str">
        <f t="shared" ca="1" si="14"/>
        <v>Vide Shanghai</v>
      </c>
      <c r="J273" s="5">
        <v>0</v>
      </c>
      <c r="K273" s="5"/>
      <c r="L273" s="5"/>
    </row>
    <row r="274" spans="3:12" x14ac:dyDescent="0.35">
      <c r="C274" s="5" t="str">
        <f t="shared" ca="1" si="15"/>
        <v>Windhoek Alger</v>
      </c>
      <c r="F274" s="100"/>
      <c r="G274" s="5" t="str">
        <f t="shared" ca="1" si="13"/>
        <v>Vide Tanger</v>
      </c>
      <c r="H274" s="5">
        <v>0</v>
      </c>
      <c r="I274" s="5" t="str">
        <f t="shared" ca="1" si="14"/>
        <v>Vide Tanger</v>
      </c>
      <c r="J274" s="5">
        <v>0</v>
      </c>
      <c r="K274" s="5"/>
      <c r="L274" s="5"/>
    </row>
    <row r="275" spans="3:12" x14ac:dyDescent="0.35">
      <c r="C275" s="5" t="str">
        <f t="shared" ca="1" si="15"/>
        <v>Windhoek Anvers</v>
      </c>
      <c r="F275" s="100"/>
      <c r="G275" s="5" t="str">
        <f t="shared" ca="1" si="13"/>
        <v>Vide Tunis</v>
      </c>
      <c r="H275" s="5">
        <v>0</v>
      </c>
      <c r="I275" s="5" t="str">
        <f t="shared" ca="1" si="14"/>
        <v>Vide Tunis</v>
      </c>
      <c r="J275" s="5">
        <v>0</v>
      </c>
      <c r="K275" s="5"/>
      <c r="L275" s="5"/>
    </row>
    <row r="276" spans="3:12" x14ac:dyDescent="0.35">
      <c r="C276" s="5" t="str">
        <f t="shared" ca="1" si="15"/>
        <v>Windhoek Dakar</v>
      </c>
      <c r="F276" s="100"/>
      <c r="G276" s="5" t="str">
        <f t="shared" ca="1" si="13"/>
        <v>Vide Vide</v>
      </c>
      <c r="H276" s="5">
        <v>0</v>
      </c>
      <c r="I276" s="5" t="str">
        <f t="shared" ca="1" si="14"/>
        <v>Vide Vide</v>
      </c>
      <c r="J276" s="5">
        <v>0</v>
      </c>
      <c r="K276" s="5"/>
      <c r="L276" s="5"/>
    </row>
    <row r="277" spans="3:12" x14ac:dyDescent="0.35">
      <c r="C277" s="5" t="str">
        <f t="shared" ca="1" si="15"/>
        <v>Windhoek Fort Cochin</v>
      </c>
      <c r="F277" s="100"/>
      <c r="G277" s="5" t="str">
        <f t="shared" ca="1" si="13"/>
        <v>Vide Windhoek</v>
      </c>
      <c r="H277" s="5">
        <v>0</v>
      </c>
      <c r="I277" s="5" t="str">
        <f t="shared" ca="1" si="14"/>
        <v>Vide Windhoek</v>
      </c>
      <c r="J277" s="5">
        <v>0</v>
      </c>
      <c r="K277" s="5"/>
      <c r="L277" s="5"/>
    </row>
    <row r="278" spans="3:12" x14ac:dyDescent="0.35">
      <c r="C278" s="5" t="str">
        <f t="shared" ca="1" si="15"/>
        <v>Windhoek Hanoi</v>
      </c>
      <c r="F278" s="100"/>
      <c r="G278" s="5" t="str">
        <f t="shared" ca="1" si="13"/>
        <v>Windhoek Abidjan</v>
      </c>
      <c r="H278" s="5">
        <v>3731</v>
      </c>
      <c r="I278" s="5" t="str">
        <f t="shared" ca="1" si="14"/>
        <v>Windhoek Abidjan</v>
      </c>
      <c r="J278" s="47">
        <v>22</v>
      </c>
      <c r="K278" s="5"/>
      <c r="L278" s="5"/>
    </row>
    <row r="279" spans="3:12" x14ac:dyDescent="0.35">
      <c r="C279" s="5" t="str">
        <f t="shared" ca="1" si="15"/>
        <v>Windhoek Le Cap</v>
      </c>
      <c r="F279" s="100"/>
      <c r="G279" s="5" t="str">
        <f t="shared" ca="1" si="13"/>
        <v>Windhoek Alger</v>
      </c>
      <c r="H279" s="5">
        <v>9055</v>
      </c>
      <c r="I279" s="5" t="str">
        <f t="shared" ca="1" si="14"/>
        <v>Windhoek Alger</v>
      </c>
      <c r="J279" s="47">
        <v>22</v>
      </c>
      <c r="K279" s="5"/>
      <c r="L279" s="5"/>
    </row>
    <row r="280" spans="3:12" x14ac:dyDescent="0.35">
      <c r="C280" s="5" t="str">
        <f t="shared" ca="1" si="15"/>
        <v>Windhoek Le Havre</v>
      </c>
      <c r="F280" s="100"/>
      <c r="G280" s="5" t="str">
        <f t="shared" ca="1" si="13"/>
        <v>Windhoek Anvers</v>
      </c>
      <c r="H280" s="5">
        <v>10245</v>
      </c>
      <c r="I280" s="5" t="str">
        <f t="shared" ca="1" si="14"/>
        <v>Windhoek Anvers</v>
      </c>
      <c r="J280" s="5">
        <v>17.5</v>
      </c>
      <c r="K280" s="5"/>
      <c r="L280" s="5"/>
    </row>
    <row r="281" spans="3:12" x14ac:dyDescent="0.35">
      <c r="C281" s="5" t="str">
        <f t="shared" ca="1" si="15"/>
        <v>Windhoek Lomé</v>
      </c>
      <c r="F281" s="100"/>
      <c r="G281" s="5" t="str">
        <f t="shared" ca="1" si="13"/>
        <v>Windhoek Dakar</v>
      </c>
      <c r="H281" s="5">
        <v>5485</v>
      </c>
      <c r="I281" s="5" t="str">
        <f t="shared" ca="1" si="14"/>
        <v>Windhoek Dakar</v>
      </c>
      <c r="J281" s="47">
        <v>22</v>
      </c>
      <c r="K281" s="5"/>
      <c r="L281" s="5"/>
    </row>
    <row r="282" spans="3:12" x14ac:dyDescent="0.35">
      <c r="C282" s="5" t="str">
        <f t="shared" ca="1" si="15"/>
        <v>Windhoek Los Angeles</v>
      </c>
      <c r="F282" s="100"/>
      <c r="G282" s="5" t="str">
        <f t="shared" ca="1" si="13"/>
        <v>Windhoek Fort Cochin</v>
      </c>
      <c r="H282" s="5">
        <v>9888</v>
      </c>
      <c r="I282" s="5" t="str">
        <f t="shared" ca="1" si="14"/>
        <v>Windhoek Fort Cochin</v>
      </c>
      <c r="J282" s="5">
        <v>17.5</v>
      </c>
      <c r="K282" s="5"/>
      <c r="L282" s="5"/>
    </row>
    <row r="283" spans="3:12" x14ac:dyDescent="0.35">
      <c r="C283" s="5" t="str">
        <f t="shared" ca="1" si="15"/>
        <v>Windhoek Marseille</v>
      </c>
      <c r="F283" s="100"/>
      <c r="G283" s="5" t="str">
        <f t="shared" ca="1" si="13"/>
        <v>Windhoek Hanoi</v>
      </c>
      <c r="H283" s="5">
        <v>14058</v>
      </c>
      <c r="I283" s="5" t="str">
        <f t="shared" ca="1" si="14"/>
        <v>Windhoek Hanoi</v>
      </c>
      <c r="J283" s="5">
        <v>17.5</v>
      </c>
      <c r="K283" s="5"/>
      <c r="L283" s="5"/>
    </row>
    <row r="284" spans="3:12" x14ac:dyDescent="0.35">
      <c r="C284" s="5" t="str">
        <f t="shared" ca="1" si="15"/>
        <v>Windhoek New-York</v>
      </c>
      <c r="F284" s="100"/>
      <c r="G284" s="5" t="str">
        <f t="shared" ca="1" si="13"/>
        <v>Windhoek Le Cap</v>
      </c>
      <c r="H284" s="5">
        <v>1382</v>
      </c>
      <c r="I284" s="5" t="str">
        <f t="shared" ca="1" si="14"/>
        <v>Windhoek Le Cap</v>
      </c>
      <c r="J284" s="47">
        <v>22</v>
      </c>
      <c r="K284" s="5"/>
      <c r="L284" s="5"/>
    </row>
    <row r="285" spans="3:12" x14ac:dyDescent="0.35">
      <c r="C285" s="5" t="str">
        <f t="shared" ca="1" si="15"/>
        <v>Windhoek Shanghai</v>
      </c>
      <c r="F285" s="100"/>
      <c r="G285" s="5" t="str">
        <f t="shared" ca="1" si="13"/>
        <v>Windhoek Le Havre</v>
      </c>
      <c r="H285" s="5">
        <v>9900</v>
      </c>
      <c r="I285" s="5" t="str">
        <f t="shared" ca="1" si="14"/>
        <v>Windhoek Le Havre</v>
      </c>
      <c r="J285" s="5">
        <v>17.5</v>
      </c>
      <c r="K285" s="5"/>
      <c r="L285" s="5"/>
    </row>
    <row r="286" spans="3:12" x14ac:dyDescent="0.35">
      <c r="C286" s="5" t="str">
        <f t="shared" ca="1" si="15"/>
        <v>Windhoek Tanger</v>
      </c>
      <c r="F286" s="100"/>
      <c r="G286" s="5" t="str">
        <f t="shared" ca="1" si="13"/>
        <v>Windhoek Lomé</v>
      </c>
      <c r="H286" s="5">
        <v>3755</v>
      </c>
      <c r="I286" s="5" t="str">
        <f t="shared" ca="1" si="14"/>
        <v>Windhoek Lomé</v>
      </c>
      <c r="J286" s="47">
        <v>22</v>
      </c>
      <c r="K286" s="5"/>
      <c r="L286" s="5"/>
    </row>
    <row r="287" spans="3:12" x14ac:dyDescent="0.35">
      <c r="C287" s="5" t="str">
        <f t="shared" ca="1" si="15"/>
        <v>Windhoek Tunis</v>
      </c>
      <c r="F287" s="100"/>
      <c r="G287" s="5" t="str">
        <f t="shared" ca="1" si="13"/>
        <v>Windhoek Los Angeles</v>
      </c>
      <c r="H287" s="5">
        <v>16707</v>
      </c>
      <c r="I287" s="5" t="str">
        <f t="shared" ca="1" si="14"/>
        <v>Windhoek Los Angeles</v>
      </c>
      <c r="J287" s="5">
        <v>17.5</v>
      </c>
      <c r="K287" s="5"/>
      <c r="L287" s="5"/>
    </row>
    <row r="288" spans="3:12" x14ac:dyDescent="0.35">
      <c r="C288" s="5" t="str">
        <f t="shared" ca="1" si="15"/>
        <v>Windhoek Vide</v>
      </c>
      <c r="F288" s="100"/>
      <c r="G288" s="5" t="str">
        <f t="shared" ca="1" si="13"/>
        <v>Windhoek Marseille</v>
      </c>
      <c r="H288" s="5">
        <v>9550</v>
      </c>
      <c r="I288" s="5" t="str">
        <f t="shared" ca="1" si="14"/>
        <v>Windhoek Marseille</v>
      </c>
      <c r="J288" s="5">
        <v>17.5</v>
      </c>
      <c r="K288" s="5"/>
      <c r="L288" s="5"/>
    </row>
    <row r="289" spans="1:24" x14ac:dyDescent="0.35">
      <c r="C289" s="5" t="str">
        <f t="shared" ca="1" si="15"/>
        <v>Windhoek Windhoek</v>
      </c>
      <c r="F289" s="100"/>
      <c r="G289" s="5" t="str">
        <f t="shared" ca="1" si="13"/>
        <v>Windhoek New-York</v>
      </c>
      <c r="H289" s="5">
        <v>11543</v>
      </c>
      <c r="I289" s="5" t="str">
        <f t="shared" ca="1" si="14"/>
        <v>Windhoek New-York</v>
      </c>
      <c r="J289" s="5">
        <v>17.5</v>
      </c>
      <c r="K289" s="5"/>
      <c r="L289" s="5"/>
    </row>
    <row r="290" spans="1:24" x14ac:dyDescent="0.35">
      <c r="F290" s="100"/>
      <c r="G290" s="5" t="str">
        <f t="shared" ca="1" si="13"/>
        <v>Windhoek Shanghai</v>
      </c>
      <c r="H290" s="5">
        <v>15439</v>
      </c>
      <c r="I290" s="5" t="str">
        <f t="shared" ca="1" si="14"/>
        <v>Windhoek Shanghai</v>
      </c>
      <c r="J290" s="5">
        <v>17.5</v>
      </c>
      <c r="K290" s="5"/>
      <c r="L290" s="5"/>
    </row>
    <row r="291" spans="1:24" x14ac:dyDescent="0.35">
      <c r="F291" s="100"/>
      <c r="G291" s="5" t="str">
        <f t="shared" ca="1" si="13"/>
        <v>Windhoek Tanger</v>
      </c>
      <c r="H291" s="5">
        <v>8220</v>
      </c>
      <c r="I291" s="5" t="str">
        <f t="shared" ca="1" si="14"/>
        <v>Windhoek Tanger</v>
      </c>
      <c r="J291" s="47">
        <v>22</v>
      </c>
      <c r="K291" s="5"/>
      <c r="L291" s="5"/>
    </row>
    <row r="292" spans="1:24" x14ac:dyDescent="0.35">
      <c r="F292" s="100"/>
      <c r="G292" s="5" t="str">
        <f t="shared" ca="1" si="13"/>
        <v>Windhoek Tunis</v>
      </c>
      <c r="H292" s="5">
        <v>9761</v>
      </c>
      <c r="I292" s="5" t="str">
        <f t="shared" ca="1" si="14"/>
        <v>Windhoek Tunis</v>
      </c>
      <c r="J292" s="47">
        <v>22</v>
      </c>
      <c r="K292" s="5"/>
      <c r="L292" s="5"/>
    </row>
    <row r="293" spans="1:24" x14ac:dyDescent="0.35">
      <c r="F293" s="100"/>
      <c r="G293" s="5" t="str">
        <f t="shared" ca="1" si="13"/>
        <v>Windhoek Vide</v>
      </c>
      <c r="H293" s="5">
        <v>0</v>
      </c>
      <c r="I293" s="5" t="str">
        <f t="shared" ca="1" si="14"/>
        <v>Windhoek Vide</v>
      </c>
      <c r="J293" s="5">
        <v>0</v>
      </c>
      <c r="K293" s="5"/>
      <c r="L293" s="5"/>
    </row>
    <row r="294" spans="1:24" x14ac:dyDescent="0.35">
      <c r="F294" s="100"/>
      <c r="G294" s="5" t="str">
        <f t="shared" ca="1" si="13"/>
        <v>Windhoek Windhoek</v>
      </c>
      <c r="H294" s="5">
        <v>0</v>
      </c>
      <c r="I294" s="5" t="str">
        <f t="shared" ca="1" si="14"/>
        <v>Windhoek Windhoek</v>
      </c>
      <c r="J294" s="5">
        <v>0</v>
      </c>
      <c r="K294" s="5"/>
      <c r="L294" s="5"/>
    </row>
    <row r="299" spans="1:24" s="75" customFormat="1" ht="106" x14ac:dyDescent="0.35">
      <c r="A299"/>
      <c r="B299"/>
      <c r="C299"/>
      <c r="D299" s="133" t="s">
        <v>652</v>
      </c>
      <c r="E299" s="133" t="s">
        <v>123</v>
      </c>
      <c r="F299" s="133" t="s">
        <v>653</v>
      </c>
      <c r="G299" s="71"/>
      <c r="H299" s="133" t="s">
        <v>26</v>
      </c>
      <c r="I299" s="72"/>
      <c r="J299" s="131" t="s">
        <v>654</v>
      </c>
      <c r="K299" s="133" t="s">
        <v>655</v>
      </c>
      <c r="L299" s="134" t="s">
        <v>656</v>
      </c>
      <c r="M299" s="134"/>
      <c r="N299" s="74"/>
      <c r="O299" s="74"/>
      <c r="P299" s="74" t="s">
        <v>663</v>
      </c>
      <c r="Q299" s="74"/>
      <c r="R299" s="74"/>
      <c r="S299" s="74" t="s">
        <v>657</v>
      </c>
      <c r="T299" s="74" t="s">
        <v>664</v>
      </c>
      <c r="U299" s="74" t="s">
        <v>658</v>
      </c>
      <c r="V299" s="74" t="s">
        <v>659</v>
      </c>
      <c r="W299" s="128" t="s">
        <v>1</v>
      </c>
      <c r="X299" s="128" t="s">
        <v>660</v>
      </c>
    </row>
    <row r="300" spans="1:24" s="75" customFormat="1" ht="25" x14ac:dyDescent="0.35">
      <c r="A300"/>
      <c r="B300"/>
      <c r="C300"/>
      <c r="D300" s="133"/>
      <c r="E300" s="133"/>
      <c r="F300" s="133"/>
      <c r="G300" s="71"/>
      <c r="H300" s="133"/>
      <c r="I300" s="73"/>
      <c r="J300" s="132"/>
      <c r="K300" s="133"/>
      <c r="L300" s="74" t="s">
        <v>661</v>
      </c>
      <c r="M300" s="74" t="s">
        <v>662</v>
      </c>
      <c r="N300" s="74"/>
      <c r="O300" s="74"/>
      <c r="P300" s="74" t="s">
        <v>661</v>
      </c>
      <c r="Q300" s="79"/>
      <c r="R300" s="79"/>
      <c r="S300" s="74" t="s">
        <v>662</v>
      </c>
      <c r="T300" s="74" t="s">
        <v>662</v>
      </c>
      <c r="U300" s="74" t="s">
        <v>662</v>
      </c>
      <c r="V300" s="74" t="s">
        <v>662</v>
      </c>
      <c r="W300" s="129"/>
      <c r="X300" s="129"/>
    </row>
    <row r="301" spans="1:24" ht="72.5" x14ac:dyDescent="0.35">
      <c r="D301" s="64" t="s">
        <v>642</v>
      </c>
      <c r="E301" s="64" t="s">
        <v>643</v>
      </c>
      <c r="F301" s="64" t="s">
        <v>644</v>
      </c>
      <c r="G301" s="64"/>
      <c r="H301" s="64" t="s">
        <v>645</v>
      </c>
      <c r="I301" s="64"/>
      <c r="J301" s="28" t="s">
        <v>648</v>
      </c>
      <c r="K301" s="64" t="s">
        <v>646</v>
      </c>
      <c r="L301" s="69">
        <v>5.8</v>
      </c>
      <c r="M301" s="69"/>
      <c r="N301" s="69"/>
      <c r="O301" s="69"/>
      <c r="P301" s="69">
        <v>17.100000000000001</v>
      </c>
      <c r="Q301" s="80"/>
      <c r="R301" s="80"/>
      <c r="S301" s="70">
        <v>0.32</v>
      </c>
      <c r="T301" s="70">
        <v>0.05</v>
      </c>
      <c r="U301" s="68"/>
      <c r="V301" s="68"/>
      <c r="W301" s="64" t="s">
        <v>647</v>
      </c>
      <c r="X301" s="68">
        <v>2007</v>
      </c>
    </row>
    <row r="302" spans="1:24" ht="72.5" x14ac:dyDescent="0.35">
      <c r="D302" s="64" t="s">
        <v>642</v>
      </c>
      <c r="E302" s="64" t="s">
        <v>643</v>
      </c>
      <c r="F302" s="64" t="s">
        <v>644</v>
      </c>
      <c r="G302" s="64"/>
      <c r="H302" s="64" t="s">
        <v>645</v>
      </c>
      <c r="I302" s="64"/>
      <c r="J302" s="81" t="s">
        <v>649</v>
      </c>
      <c r="K302" s="64" t="s">
        <v>646</v>
      </c>
      <c r="L302" s="69">
        <v>5.2</v>
      </c>
      <c r="M302" s="69"/>
      <c r="N302" s="69"/>
      <c r="O302" s="69"/>
      <c r="P302" s="69">
        <v>16.100000000000001</v>
      </c>
      <c r="Q302" s="80"/>
      <c r="R302" s="80"/>
      <c r="S302" s="70">
        <v>0.3</v>
      </c>
      <c r="T302" s="70">
        <v>0.04</v>
      </c>
      <c r="U302" s="68"/>
      <c r="V302" s="68"/>
      <c r="W302" s="64" t="s">
        <v>647</v>
      </c>
      <c r="X302" s="68">
        <v>2007</v>
      </c>
    </row>
    <row r="303" spans="1:24" ht="72.5" x14ac:dyDescent="0.35">
      <c r="D303" s="64" t="s">
        <v>642</v>
      </c>
      <c r="E303" s="64" t="s">
        <v>643</v>
      </c>
      <c r="F303" s="64" t="s">
        <v>644</v>
      </c>
      <c r="G303" s="64"/>
      <c r="H303" s="64" t="s">
        <v>645</v>
      </c>
      <c r="I303" s="64"/>
      <c r="J303" s="28" t="s">
        <v>650</v>
      </c>
      <c r="K303" s="64" t="s">
        <v>646</v>
      </c>
      <c r="L303" s="69">
        <v>3.6</v>
      </c>
      <c r="M303" s="69"/>
      <c r="N303" s="69"/>
      <c r="O303" s="69"/>
      <c r="P303" s="69">
        <v>11.2</v>
      </c>
      <c r="Q303" s="80"/>
      <c r="R303" s="80"/>
      <c r="S303" s="70">
        <v>0.21</v>
      </c>
      <c r="T303" s="70">
        <v>0.02</v>
      </c>
      <c r="U303" s="68"/>
      <c r="V303" s="68"/>
      <c r="W303" s="64" t="s">
        <v>647</v>
      </c>
      <c r="X303" s="68">
        <v>2007</v>
      </c>
    </row>
    <row r="304" spans="1:24" ht="72.5" x14ac:dyDescent="0.35">
      <c r="D304" s="64" t="s">
        <v>642</v>
      </c>
      <c r="E304" s="64" t="s">
        <v>643</v>
      </c>
      <c r="F304" s="64" t="s">
        <v>644</v>
      </c>
      <c r="G304" s="64"/>
      <c r="H304" s="64" t="s">
        <v>645</v>
      </c>
      <c r="I304" s="64"/>
      <c r="J304" s="81" t="s">
        <v>651</v>
      </c>
      <c r="K304" s="64" t="s">
        <v>646</v>
      </c>
      <c r="L304" s="69">
        <v>2.6</v>
      </c>
      <c r="M304" s="69"/>
      <c r="N304" s="69"/>
      <c r="O304" s="69"/>
      <c r="P304" s="69">
        <v>8.3000000000000007</v>
      </c>
      <c r="Q304" s="80"/>
      <c r="R304" s="80"/>
      <c r="S304" s="70">
        <v>0.16</v>
      </c>
      <c r="T304" s="70">
        <v>0.02</v>
      </c>
      <c r="U304" s="68"/>
      <c r="V304" s="68"/>
      <c r="W304" s="64" t="s">
        <v>647</v>
      </c>
      <c r="X304" s="68">
        <v>2007</v>
      </c>
    </row>
    <row r="307" spans="4:20" ht="29" x14ac:dyDescent="0.35">
      <c r="D307" s="29" t="s">
        <v>668</v>
      </c>
    </row>
    <row r="308" spans="4:20" x14ac:dyDescent="0.35">
      <c r="D308" s="82" t="s">
        <v>127</v>
      </c>
      <c r="E308" s="53" t="s">
        <v>673</v>
      </c>
      <c r="F308" s="53" t="s">
        <v>674</v>
      </c>
      <c r="G308" s="53"/>
      <c r="H308" s="53" t="s">
        <v>639</v>
      </c>
      <c r="I308" s="53"/>
      <c r="J308" s="53" t="s">
        <v>640</v>
      </c>
    </row>
    <row r="309" spans="4:20" ht="22" customHeight="1" x14ac:dyDescent="0.35">
      <c r="D309" s="87" t="s">
        <v>128</v>
      </c>
      <c r="E309" s="5">
        <v>9500</v>
      </c>
      <c r="F309" s="5">
        <v>9</v>
      </c>
      <c r="G309" s="5"/>
      <c r="H309" s="5">
        <v>0.16</v>
      </c>
      <c r="I309" s="5"/>
      <c r="J309" s="86">
        <v>0.02</v>
      </c>
      <c r="K309" s="85"/>
      <c r="L309" s="130" t="s">
        <v>669</v>
      </c>
      <c r="M309" s="130"/>
      <c r="N309" s="130"/>
      <c r="O309" s="130"/>
      <c r="P309" s="130"/>
      <c r="Q309" s="130"/>
      <c r="R309" s="130"/>
      <c r="S309" s="130"/>
      <c r="T309" s="130"/>
    </row>
    <row r="310" spans="4:20" ht="24.5" customHeight="1" x14ac:dyDescent="0.35">
      <c r="D310" s="87" t="s">
        <v>129</v>
      </c>
      <c r="E310" s="5">
        <v>2200</v>
      </c>
      <c r="F310" s="5">
        <v>17.5</v>
      </c>
      <c r="G310" s="5"/>
      <c r="H310" s="5">
        <v>0.3</v>
      </c>
      <c r="I310" s="5"/>
      <c r="J310" s="86">
        <v>0.04</v>
      </c>
      <c r="K310" s="85"/>
      <c r="L310" s="130" t="s">
        <v>670</v>
      </c>
      <c r="M310" s="130"/>
      <c r="N310" s="130"/>
      <c r="O310" s="130"/>
      <c r="P310" s="130"/>
      <c r="Q310" s="130"/>
      <c r="R310" s="130"/>
      <c r="S310" s="130"/>
      <c r="T310" s="130"/>
    </row>
    <row r="311" spans="4:20" ht="22" customHeight="1" x14ac:dyDescent="0.35">
      <c r="D311" s="87" t="s">
        <v>131</v>
      </c>
      <c r="E311" s="5">
        <v>2200</v>
      </c>
      <c r="F311" s="5">
        <v>17.5</v>
      </c>
      <c r="G311" s="5"/>
      <c r="H311" s="5">
        <v>0.3</v>
      </c>
      <c r="I311" s="5"/>
      <c r="J311" s="86">
        <v>0.04</v>
      </c>
      <c r="K311" s="85"/>
      <c r="L311" s="130" t="s">
        <v>671</v>
      </c>
      <c r="M311" s="130"/>
      <c r="N311" s="130"/>
      <c r="O311" s="130"/>
      <c r="P311" s="130"/>
      <c r="Q311" s="130"/>
      <c r="R311" s="130"/>
      <c r="S311" s="130"/>
      <c r="T311" s="130"/>
    </row>
    <row r="312" spans="4:20" ht="25.5" customHeight="1" x14ac:dyDescent="0.35">
      <c r="D312" s="87" t="s">
        <v>132</v>
      </c>
      <c r="E312" s="5">
        <v>2200</v>
      </c>
      <c r="F312" s="5">
        <v>17.5</v>
      </c>
      <c r="G312" s="5"/>
      <c r="H312" s="5">
        <v>0.3</v>
      </c>
      <c r="I312" s="5"/>
      <c r="J312" s="86">
        <v>0.04</v>
      </c>
      <c r="K312" s="85"/>
      <c r="L312" s="130" t="s">
        <v>672</v>
      </c>
      <c r="M312" s="130"/>
      <c r="N312" s="130"/>
      <c r="O312" s="130"/>
      <c r="P312" s="130"/>
      <c r="Q312" s="130"/>
      <c r="R312" s="130"/>
      <c r="S312" s="130"/>
      <c r="T312" s="130"/>
    </row>
    <row r="313" spans="4:20" x14ac:dyDescent="0.35">
      <c r="D313" s="87" t="s">
        <v>133</v>
      </c>
      <c r="E313" s="5">
        <v>9500</v>
      </c>
      <c r="F313" s="5">
        <v>9</v>
      </c>
      <c r="G313" s="5"/>
      <c r="H313" s="5">
        <v>0.16</v>
      </c>
      <c r="I313" s="5"/>
      <c r="J313" s="86">
        <v>0.02</v>
      </c>
    </row>
    <row r="314" spans="4:20" x14ac:dyDescent="0.35">
      <c r="D314" s="87" t="s">
        <v>134</v>
      </c>
      <c r="E314" s="5">
        <v>2200</v>
      </c>
      <c r="F314" s="5">
        <v>17.5</v>
      </c>
      <c r="G314" s="5"/>
      <c r="H314" s="5">
        <v>0.3</v>
      </c>
      <c r="I314" s="5"/>
      <c r="J314" s="86">
        <v>0.04</v>
      </c>
    </row>
    <row r="315" spans="4:20" x14ac:dyDescent="0.35">
      <c r="D315" s="87" t="s">
        <v>135</v>
      </c>
      <c r="E315" s="5">
        <v>2200</v>
      </c>
      <c r="F315" s="5">
        <v>17.5</v>
      </c>
      <c r="G315" s="5"/>
      <c r="H315" s="5">
        <v>0.3</v>
      </c>
      <c r="I315" s="5"/>
      <c r="J315" s="86">
        <v>0.04</v>
      </c>
    </row>
    <row r="316" spans="4:20" x14ac:dyDescent="0.35">
      <c r="D316" s="87" t="s">
        <v>425</v>
      </c>
      <c r="E316" s="5">
        <v>1600</v>
      </c>
      <c r="F316" s="15">
        <v>22</v>
      </c>
      <c r="G316" s="15"/>
      <c r="H316" s="15">
        <v>0.5</v>
      </c>
      <c r="I316" s="15"/>
      <c r="J316" s="15">
        <v>0.06</v>
      </c>
    </row>
    <row r="317" spans="4:20" x14ac:dyDescent="0.35">
      <c r="D317" s="87" t="s">
        <v>586</v>
      </c>
      <c r="E317" s="5">
        <v>2200</v>
      </c>
      <c r="F317" s="5">
        <v>17.5</v>
      </c>
      <c r="G317" s="5"/>
      <c r="H317" s="5">
        <v>0.3</v>
      </c>
      <c r="I317" s="5"/>
      <c r="J317" s="86">
        <v>0.04</v>
      </c>
    </row>
    <row r="318" spans="4:20" x14ac:dyDescent="0.35">
      <c r="D318" s="87" t="s">
        <v>587</v>
      </c>
      <c r="E318" s="5">
        <v>5500</v>
      </c>
      <c r="F318" s="5">
        <v>12.1</v>
      </c>
      <c r="G318" s="5"/>
      <c r="H318" s="5">
        <v>0.21</v>
      </c>
      <c r="I318" s="5"/>
      <c r="J318" s="86">
        <v>0.02</v>
      </c>
    </row>
    <row r="319" spans="4:20" x14ac:dyDescent="0.35">
      <c r="D319" s="87" t="s">
        <v>588</v>
      </c>
      <c r="E319" s="5">
        <v>5500</v>
      </c>
      <c r="F319" s="5">
        <v>12.1</v>
      </c>
      <c r="G319" s="5"/>
      <c r="H319" s="5">
        <v>0.21</v>
      </c>
      <c r="I319" s="5"/>
      <c r="J319" s="86">
        <v>0.02</v>
      </c>
    </row>
    <row r="320" spans="4:20" x14ac:dyDescent="0.35">
      <c r="D320" s="87" t="s">
        <v>589</v>
      </c>
      <c r="E320" s="5">
        <v>9500</v>
      </c>
      <c r="F320" s="5">
        <v>9</v>
      </c>
      <c r="G320" s="5"/>
      <c r="H320" s="5">
        <v>0.16</v>
      </c>
      <c r="I320" s="5"/>
      <c r="J320" s="86">
        <v>0.02</v>
      </c>
    </row>
    <row r="321" spans="4:10" x14ac:dyDescent="0.35">
      <c r="D321" s="87" t="s">
        <v>590</v>
      </c>
      <c r="E321" s="5">
        <v>5500</v>
      </c>
      <c r="F321" s="5">
        <v>12.1</v>
      </c>
      <c r="G321" s="5"/>
      <c r="H321" s="5">
        <v>0.21</v>
      </c>
      <c r="I321" s="5"/>
      <c r="J321" s="86">
        <v>0.02</v>
      </c>
    </row>
  </sheetData>
  <mergeCells count="19">
    <mergeCell ref="V4:X4"/>
    <mergeCell ref="Y4:AA4"/>
    <mergeCell ref="K299:K300"/>
    <mergeCell ref="J4:L4"/>
    <mergeCell ref="M4:O4"/>
    <mergeCell ref="P4:R4"/>
    <mergeCell ref="S4:U4"/>
    <mergeCell ref="D299:D300"/>
    <mergeCell ref="E299:E300"/>
    <mergeCell ref="F299:F300"/>
    <mergeCell ref="H299:H300"/>
    <mergeCell ref="J299:J300"/>
    <mergeCell ref="L312:T312"/>
    <mergeCell ref="L299:M299"/>
    <mergeCell ref="W299:W300"/>
    <mergeCell ref="X299:X300"/>
    <mergeCell ref="L309:T309"/>
    <mergeCell ref="L310:T310"/>
    <mergeCell ref="L311:T3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21"/>
  <sheetViews>
    <sheetView topLeftCell="X1" zoomScale="80" zoomScaleNormal="80" workbookViewId="0">
      <selection activeCell="AE4" sqref="AE4:AR19"/>
    </sheetView>
  </sheetViews>
  <sheetFormatPr baseColWidth="10" defaultRowHeight="14.5" x14ac:dyDescent="0.35"/>
  <cols>
    <col min="3" max="3" width="24.54296875" customWidth="1"/>
    <col min="4" max="5" width="23.54296875" customWidth="1"/>
    <col min="6" max="6" width="5.26953125" customWidth="1"/>
    <col min="7" max="7" width="24.54296875" customWidth="1"/>
    <col min="9" max="9" width="15.7265625" customWidth="1"/>
    <col min="13" max="27" width="15.453125" customWidth="1"/>
    <col min="29" max="29" width="21.6328125" customWidth="1"/>
    <col min="31" max="31" width="22.26953125" customWidth="1"/>
  </cols>
  <sheetData>
    <row r="1" spans="1:31" x14ac:dyDescent="0.35">
      <c r="A1" t="s">
        <v>28</v>
      </c>
      <c r="B1" t="s">
        <v>28</v>
      </c>
      <c r="C1" s="5" t="str">
        <f t="shared" ref="C1:C7" ca="1" si="0">IF(ROW()&gt;(COUNTA($A:$A)*COUNTA($B:$B)),"",OFFSET($A$1,INT((ROW()-1)/17),)&amp;" "&amp;OFFSET($B$1,MOD(ROW()-1,COUNTA($B:$B)),))</f>
        <v>Abidjan Abidjan</v>
      </c>
    </row>
    <row r="2" spans="1:31" x14ac:dyDescent="0.35">
      <c r="A2" s="64" t="s">
        <v>37</v>
      </c>
      <c r="B2" s="22" t="s">
        <v>37</v>
      </c>
      <c r="C2" s="5" t="str">
        <f t="shared" ca="1" si="0"/>
        <v>Abidjan Alger</v>
      </c>
    </row>
    <row r="3" spans="1:31" x14ac:dyDescent="0.35">
      <c r="A3" s="5" t="s">
        <v>32</v>
      </c>
      <c r="B3" s="31" t="s">
        <v>32</v>
      </c>
      <c r="C3" s="5" t="str">
        <f t="shared" ca="1" si="0"/>
        <v>Abidjan Anvers</v>
      </c>
      <c r="N3" s="98"/>
      <c r="O3" s="98"/>
      <c r="P3" s="6"/>
      <c r="Q3" s="98"/>
      <c r="R3" s="98"/>
      <c r="U3" s="98"/>
      <c r="V3" s="98"/>
      <c r="W3" s="98"/>
      <c r="X3" s="98"/>
    </row>
    <row r="4" spans="1:31" x14ac:dyDescent="0.35">
      <c r="A4" s="5" t="s">
        <v>31</v>
      </c>
      <c r="B4" s="31" t="s">
        <v>31</v>
      </c>
      <c r="C4" s="5" t="str">
        <f t="shared" ca="1" si="0"/>
        <v>Abidjan Dakar</v>
      </c>
      <c r="D4" s="99"/>
      <c r="E4" s="7"/>
      <c r="F4" s="55"/>
      <c r="G4" s="7"/>
      <c r="H4" s="7"/>
      <c r="I4" s="7"/>
      <c r="J4" s="127" t="s">
        <v>688</v>
      </c>
      <c r="K4" s="127"/>
      <c r="L4" s="127"/>
      <c r="M4" s="126" t="s">
        <v>686</v>
      </c>
      <c r="N4" s="126"/>
      <c r="O4" s="126"/>
      <c r="P4" s="127" t="s">
        <v>690</v>
      </c>
      <c r="Q4" s="127"/>
      <c r="R4" s="127"/>
      <c r="S4" s="126" t="s">
        <v>691</v>
      </c>
      <c r="T4" s="126"/>
      <c r="U4" s="126"/>
      <c r="V4" s="127" t="s">
        <v>692</v>
      </c>
      <c r="W4" s="127"/>
      <c r="X4" s="127"/>
      <c r="Y4" s="126" t="s">
        <v>689</v>
      </c>
      <c r="Z4" s="126"/>
      <c r="AA4" s="126"/>
      <c r="AC4" s="1" t="s">
        <v>19</v>
      </c>
      <c r="AE4" s="3" t="s">
        <v>0</v>
      </c>
    </row>
    <row r="5" spans="1:31" ht="15" customHeight="1" x14ac:dyDescent="0.35">
      <c r="A5" s="62" t="s">
        <v>73</v>
      </c>
      <c r="B5" s="96" t="s">
        <v>73</v>
      </c>
      <c r="C5" s="5" t="str">
        <f t="shared" ca="1" si="0"/>
        <v>Abidjan Fort Cochin</v>
      </c>
      <c r="D5" s="99" t="s">
        <v>64</v>
      </c>
      <c r="E5" s="7" t="s">
        <v>65</v>
      </c>
      <c r="F5" s="55"/>
      <c r="G5" s="7" t="s">
        <v>683</v>
      </c>
      <c r="H5" s="7" t="s">
        <v>426</v>
      </c>
      <c r="I5" s="7"/>
      <c r="J5" s="7" t="s">
        <v>638</v>
      </c>
      <c r="K5" s="7" t="s">
        <v>639</v>
      </c>
      <c r="L5" s="7" t="s">
        <v>640</v>
      </c>
      <c r="M5" s="97" t="s">
        <v>684</v>
      </c>
      <c r="N5" s="97" t="s">
        <v>685</v>
      </c>
      <c r="O5" s="97" t="s">
        <v>66</v>
      </c>
      <c r="P5" s="97" t="s">
        <v>684</v>
      </c>
      <c r="Q5" s="97" t="s">
        <v>685</v>
      </c>
      <c r="R5" s="97" t="s">
        <v>66</v>
      </c>
      <c r="S5" s="97" t="s">
        <v>684</v>
      </c>
      <c r="T5" s="97" t="s">
        <v>685</v>
      </c>
      <c r="U5" s="97" t="s">
        <v>66</v>
      </c>
      <c r="V5" s="97" t="s">
        <v>684</v>
      </c>
      <c r="W5" s="97" t="s">
        <v>685</v>
      </c>
      <c r="X5" s="97" t="s">
        <v>66</v>
      </c>
      <c r="Y5" s="97" t="s">
        <v>684</v>
      </c>
      <c r="Z5" s="97" t="s">
        <v>685</v>
      </c>
      <c r="AA5" s="97" t="s">
        <v>66</v>
      </c>
      <c r="AC5" s="64" t="s">
        <v>597</v>
      </c>
      <c r="AE5" s="16" t="s">
        <v>6</v>
      </c>
    </row>
    <row r="6" spans="1:31" ht="14.5" customHeight="1" x14ac:dyDescent="0.35">
      <c r="A6" s="62" t="s">
        <v>76</v>
      </c>
      <c r="B6" s="96" t="s">
        <v>76</v>
      </c>
      <c r="C6" s="5" t="str">
        <f t="shared" ca="1" si="0"/>
        <v>Abidjan Hanoi</v>
      </c>
      <c r="D6" s="95" t="s">
        <v>28</v>
      </c>
      <c r="E6" s="5" t="s">
        <v>28</v>
      </c>
      <c r="F6" s="100"/>
      <c r="G6" s="5" t="str">
        <f ca="1">C1</f>
        <v>Abidjan Abidjan</v>
      </c>
      <c r="H6" s="5">
        <v>0</v>
      </c>
      <c r="I6" s="5" t="str">
        <f ca="1">G6</f>
        <v>Abidjan Abidjan</v>
      </c>
      <c r="J6" s="5">
        <v>0</v>
      </c>
      <c r="K6" s="5"/>
      <c r="L6" s="5"/>
      <c r="M6" s="5" t="str">
        <f>Masque_de_saisie!J9&amp;" "&amp;Masque_de_saisie!J10</f>
        <v>Dakar Marseille</v>
      </c>
      <c r="N6" s="5" t="str">
        <f>Masque_de_saisie!J18&amp;" "&amp;Masque_de_saisie!J19</f>
        <v>Abidjan Dakar</v>
      </c>
      <c r="O6" s="5" t="str">
        <f>Masque_de_saisie!J27&amp;" "&amp;Masque_de_saisie!J28</f>
        <v>Shanghai Dakar</v>
      </c>
      <c r="P6" s="30">
        <f ca="1">VLOOKUP(M6,I6:J294,2)</f>
        <v>17.5</v>
      </c>
      <c r="Q6" s="30">
        <f ca="1">VLOOKUP(N6,I6:J294,2)</f>
        <v>22</v>
      </c>
      <c r="R6" s="30">
        <f ca="1">VLOOKUP(O6,I6:J294,2)</f>
        <v>17.5</v>
      </c>
      <c r="S6" s="30"/>
      <c r="T6" s="30"/>
      <c r="U6" s="30"/>
      <c r="V6" s="30"/>
      <c r="W6" s="30"/>
      <c r="X6" s="30"/>
      <c r="Y6" s="30">
        <f ca="1">VLOOKUP(M6,G6:H294,2)</f>
        <v>4091</v>
      </c>
      <c r="Z6" s="30">
        <f ca="1">VLOOKUP(N6,G6:H294,2)</f>
        <v>2126</v>
      </c>
      <c r="AA6" s="30">
        <f ca="1">VLOOKUP(O6,G6:H294,2)</f>
        <v>19666</v>
      </c>
      <c r="AC6" s="64" t="s">
        <v>39</v>
      </c>
      <c r="AE6" s="16" t="s">
        <v>3</v>
      </c>
    </row>
    <row r="7" spans="1:31" x14ac:dyDescent="0.35">
      <c r="A7" s="62" t="s">
        <v>29</v>
      </c>
      <c r="B7" s="96" t="s">
        <v>29</v>
      </c>
      <c r="C7" s="5" t="str">
        <f t="shared" ca="1" si="0"/>
        <v>Abidjan Le Cap</v>
      </c>
      <c r="D7" s="66" t="s">
        <v>37</v>
      </c>
      <c r="E7" s="64" t="s">
        <v>37</v>
      </c>
      <c r="F7" s="100"/>
      <c r="G7" s="5" t="str">
        <f t="shared" ref="G7:G70" ca="1" si="1">C2</f>
        <v>Abidjan Alger</v>
      </c>
      <c r="H7" s="47">
        <v>5695</v>
      </c>
      <c r="I7" s="5" t="str">
        <f t="shared" ref="I7:I70" ca="1" si="2">G7</f>
        <v>Abidjan Alger</v>
      </c>
      <c r="J7" s="47">
        <v>22</v>
      </c>
      <c r="K7" s="47"/>
      <c r="L7" s="47"/>
      <c r="AC7" s="64" t="s">
        <v>40</v>
      </c>
      <c r="AE7" s="16" t="s">
        <v>15</v>
      </c>
    </row>
    <row r="8" spans="1:31" ht="29" x14ac:dyDescent="0.35">
      <c r="A8" s="5" t="s">
        <v>33</v>
      </c>
      <c r="B8" s="31" t="s">
        <v>33</v>
      </c>
      <c r="C8" s="5" t="str">
        <f ca="1">IF(ROW()&gt;(COUNTA($A:$A)*COUNTA($B:$B)),"",OFFSET($A$1,INT((ROW()-1)/16),)&amp;" "&amp;OFFSET($B$1,MOD(ROW()-1,COUNTA($B:$B)),))</f>
        <v>Abidjan Le Havre</v>
      </c>
      <c r="D8" s="95" t="s">
        <v>32</v>
      </c>
      <c r="E8" s="5" t="s">
        <v>32</v>
      </c>
      <c r="F8" s="100"/>
      <c r="G8" s="5" t="str">
        <f t="shared" ca="1" si="1"/>
        <v>Abidjan Anvers</v>
      </c>
      <c r="H8" s="5">
        <v>6885</v>
      </c>
      <c r="I8" s="5" t="str">
        <f t="shared" ca="1" si="2"/>
        <v>Abidjan Anvers</v>
      </c>
      <c r="J8" s="5">
        <v>17.5</v>
      </c>
      <c r="K8" s="5"/>
      <c r="L8" s="5"/>
      <c r="AC8" s="64" t="s">
        <v>41</v>
      </c>
      <c r="AE8" s="16" t="s">
        <v>16</v>
      </c>
    </row>
    <row r="9" spans="1:31" ht="29" x14ac:dyDescent="0.35">
      <c r="A9" s="5" t="s">
        <v>36</v>
      </c>
      <c r="B9" s="31" t="s">
        <v>36</v>
      </c>
      <c r="C9" s="5" t="str">
        <f t="shared" ref="C9:C72" ca="1" si="3">IF(ROW()&gt;(COUNTA($A:$A)*COUNTA($B:$B)),"",OFFSET($A$1,INT((ROW()-1)/17),)&amp;" "&amp;OFFSET($B$1,MOD(ROW()-1,COUNTA($B:$B)),))</f>
        <v>Abidjan Lomé</v>
      </c>
      <c r="D9" s="95" t="s">
        <v>31</v>
      </c>
      <c r="E9" s="5" t="s">
        <v>31</v>
      </c>
      <c r="F9" s="100"/>
      <c r="G9" s="5" t="str">
        <f t="shared" ca="1" si="1"/>
        <v>Abidjan Dakar</v>
      </c>
      <c r="H9" s="5">
        <v>2126</v>
      </c>
      <c r="I9" s="5" t="str">
        <f t="shared" ca="1" si="2"/>
        <v>Abidjan Dakar</v>
      </c>
      <c r="J9" s="47">
        <v>22</v>
      </c>
      <c r="K9" s="5"/>
      <c r="L9" s="5"/>
      <c r="AC9" s="64" t="s">
        <v>42</v>
      </c>
      <c r="AE9" s="16" t="s">
        <v>10</v>
      </c>
    </row>
    <row r="10" spans="1:31" ht="29" x14ac:dyDescent="0.35">
      <c r="A10" s="5" t="s">
        <v>30</v>
      </c>
      <c r="B10" s="31" t="s">
        <v>30</v>
      </c>
      <c r="C10" s="5" t="str">
        <f t="shared" ca="1" si="3"/>
        <v>Abidjan Los Angeles</v>
      </c>
      <c r="D10" s="101" t="s">
        <v>73</v>
      </c>
      <c r="E10" s="62" t="s">
        <v>73</v>
      </c>
      <c r="F10" s="100"/>
      <c r="G10" s="5" t="str">
        <f t="shared" ca="1" si="1"/>
        <v>Abidjan Fort Cochin</v>
      </c>
      <c r="H10" s="5">
        <v>13601</v>
      </c>
      <c r="I10" s="5" t="str">
        <f t="shared" ca="1" si="2"/>
        <v>Abidjan Fort Cochin</v>
      </c>
      <c r="J10" s="5">
        <v>17.5</v>
      </c>
      <c r="K10" s="5"/>
      <c r="L10" s="5"/>
      <c r="AC10" s="64" t="s">
        <v>43</v>
      </c>
      <c r="AE10" s="16" t="s">
        <v>8</v>
      </c>
    </row>
    <row r="11" spans="1:31" ht="38.5" customHeight="1" x14ac:dyDescent="0.35">
      <c r="A11" s="5" t="s">
        <v>52</v>
      </c>
      <c r="B11" s="31" t="s">
        <v>52</v>
      </c>
      <c r="C11" s="5" t="str">
        <f t="shared" ca="1" si="3"/>
        <v>Abidjan Marseille</v>
      </c>
      <c r="D11" s="101" t="s">
        <v>76</v>
      </c>
      <c r="E11" s="62" t="s">
        <v>76</v>
      </c>
      <c r="F11" s="100"/>
      <c r="G11" s="5" t="str">
        <f t="shared" ca="1" si="1"/>
        <v>Abidjan Hanoi</v>
      </c>
      <c r="H11" s="5">
        <v>17771</v>
      </c>
      <c r="I11" s="5" t="str">
        <f t="shared" ca="1" si="2"/>
        <v>Abidjan Hanoi</v>
      </c>
      <c r="J11" s="5">
        <v>17.5</v>
      </c>
      <c r="K11" s="5"/>
      <c r="L11" s="5"/>
      <c r="AC11" s="64" t="s">
        <v>44</v>
      </c>
      <c r="AE11" s="16" t="s">
        <v>12</v>
      </c>
    </row>
    <row r="12" spans="1:31" ht="29" x14ac:dyDescent="0.35">
      <c r="A12" s="5" t="s">
        <v>47</v>
      </c>
      <c r="B12" s="31" t="s">
        <v>47</v>
      </c>
      <c r="C12" s="5" t="str">
        <f t="shared" ca="1" si="3"/>
        <v>Abidjan New-York</v>
      </c>
      <c r="D12" s="101" t="s">
        <v>29</v>
      </c>
      <c r="E12" s="62" t="s">
        <v>29</v>
      </c>
      <c r="F12" s="100"/>
      <c r="G12" s="5" t="str">
        <f t="shared" ca="1" si="1"/>
        <v>Abidjan Le Cap</v>
      </c>
      <c r="H12" s="5">
        <v>5095</v>
      </c>
      <c r="I12" s="5" t="str">
        <f t="shared" ca="1" si="2"/>
        <v>Abidjan Le Cap</v>
      </c>
      <c r="J12" s="5"/>
      <c r="K12" s="5"/>
      <c r="L12" s="5"/>
      <c r="AC12" s="64" t="s">
        <v>595</v>
      </c>
      <c r="AE12" s="16" t="s">
        <v>24</v>
      </c>
    </row>
    <row r="13" spans="1:31" x14ac:dyDescent="0.35">
      <c r="A13" s="64" t="s">
        <v>49</v>
      </c>
      <c r="B13" s="22" t="s">
        <v>49</v>
      </c>
      <c r="C13" s="5" t="str">
        <f t="shared" ca="1" si="3"/>
        <v>Abidjan Shanghai</v>
      </c>
      <c r="D13" s="95" t="s">
        <v>33</v>
      </c>
      <c r="E13" s="5" t="s">
        <v>33</v>
      </c>
      <c r="F13" s="100"/>
      <c r="G13" s="5" t="str">
        <f t="shared" ca="1" si="1"/>
        <v>Abidjan Le Havre</v>
      </c>
      <c r="H13" s="5">
        <v>6540</v>
      </c>
      <c r="I13" s="5" t="str">
        <f t="shared" ca="1" si="2"/>
        <v>Abidjan Le Havre</v>
      </c>
      <c r="J13" s="5">
        <v>17.5</v>
      </c>
      <c r="K13" s="5"/>
      <c r="L13" s="5"/>
      <c r="AC13" s="61" t="s">
        <v>593</v>
      </c>
      <c r="AE13" s="16" t="s">
        <v>4</v>
      </c>
    </row>
    <row r="14" spans="1:31" ht="29" x14ac:dyDescent="0.35">
      <c r="A14" s="64" t="s">
        <v>51</v>
      </c>
      <c r="B14" s="22" t="s">
        <v>51</v>
      </c>
      <c r="C14" s="5" t="str">
        <f t="shared" ca="1" si="3"/>
        <v>Abidjan Tanger</v>
      </c>
      <c r="D14" s="95" t="s">
        <v>36</v>
      </c>
      <c r="E14" s="5" t="s">
        <v>36</v>
      </c>
      <c r="F14" s="100"/>
      <c r="G14" s="5" t="str">
        <f t="shared" ca="1" si="1"/>
        <v>Abidjan Lomé</v>
      </c>
      <c r="H14" s="5">
        <v>653</v>
      </c>
      <c r="I14" s="5" t="str">
        <f t="shared" ca="1" si="2"/>
        <v>Abidjan Lomé</v>
      </c>
      <c r="J14" s="47">
        <v>22</v>
      </c>
      <c r="K14" s="5"/>
      <c r="L14" s="5"/>
      <c r="AC14" s="64" t="s">
        <v>594</v>
      </c>
      <c r="AE14" s="16" t="s">
        <v>23</v>
      </c>
    </row>
    <row r="15" spans="1:31" x14ac:dyDescent="0.35">
      <c r="A15" s="64" t="s">
        <v>38</v>
      </c>
      <c r="B15" s="22" t="s">
        <v>38</v>
      </c>
      <c r="C15" s="5" t="str">
        <f t="shared" ca="1" si="3"/>
        <v>Abidjan Tunis</v>
      </c>
      <c r="D15" s="95" t="s">
        <v>30</v>
      </c>
      <c r="E15" s="5" t="s">
        <v>30</v>
      </c>
      <c r="F15" s="100"/>
      <c r="G15" s="5" t="str">
        <f t="shared" ca="1" si="1"/>
        <v>Abidjan Los Angeles</v>
      </c>
      <c r="H15" s="5">
        <v>14062</v>
      </c>
      <c r="I15" s="5" t="str">
        <f t="shared" ca="1" si="2"/>
        <v>Abidjan Los Angeles</v>
      </c>
      <c r="J15" s="5">
        <v>17.5</v>
      </c>
      <c r="K15" s="5"/>
      <c r="L15" s="5"/>
      <c r="AC15" s="62" t="s">
        <v>18</v>
      </c>
      <c r="AE15" s="16" t="s">
        <v>7</v>
      </c>
    </row>
    <row r="16" spans="1:31" ht="17" customHeight="1" x14ac:dyDescent="0.35">
      <c r="A16" s="5" t="s">
        <v>74</v>
      </c>
      <c r="B16" s="31" t="s">
        <v>74</v>
      </c>
      <c r="C16" s="5" t="str">
        <f t="shared" ca="1" si="3"/>
        <v>Abidjan Vide</v>
      </c>
      <c r="D16" s="95" t="s">
        <v>52</v>
      </c>
      <c r="E16" s="5" t="s">
        <v>52</v>
      </c>
      <c r="F16" s="100"/>
      <c r="G16" s="5" t="str">
        <f t="shared" ca="1" si="1"/>
        <v>Abidjan Marseille</v>
      </c>
      <c r="H16" s="5">
        <v>6191</v>
      </c>
      <c r="I16" s="5" t="str">
        <f t="shared" ca="1" si="2"/>
        <v>Abidjan Marseille</v>
      </c>
      <c r="J16" s="5">
        <v>17.5</v>
      </c>
      <c r="K16" s="5"/>
      <c r="L16" s="5"/>
      <c r="AE16" s="16" t="s">
        <v>9</v>
      </c>
    </row>
    <row r="17" spans="1:31" x14ac:dyDescent="0.35">
      <c r="A17" s="64" t="s">
        <v>50</v>
      </c>
      <c r="B17" s="22" t="s">
        <v>50</v>
      </c>
      <c r="C17" s="5" t="str">
        <f t="shared" ca="1" si="3"/>
        <v>Abidjan Windhoek</v>
      </c>
      <c r="D17" s="95" t="s">
        <v>47</v>
      </c>
      <c r="E17" s="5" t="s">
        <v>47</v>
      </c>
      <c r="F17" s="100"/>
      <c r="G17" s="5" t="str">
        <f t="shared" ca="1" si="1"/>
        <v>Abidjan New-York</v>
      </c>
      <c r="H17" s="5">
        <v>8217</v>
      </c>
      <c r="I17" s="5" t="str">
        <f t="shared" ca="1" si="2"/>
        <v>Abidjan New-York</v>
      </c>
      <c r="J17" s="5">
        <v>17.5</v>
      </c>
      <c r="K17" s="5"/>
      <c r="L17" s="5"/>
      <c r="AE17" s="16" t="s">
        <v>11</v>
      </c>
    </row>
    <row r="18" spans="1:31" x14ac:dyDescent="0.35">
      <c r="C18" s="5" t="str">
        <f t="shared" ca="1" si="3"/>
        <v>Alger Abidjan</v>
      </c>
      <c r="D18" s="63" t="s">
        <v>49</v>
      </c>
      <c r="E18" s="64" t="s">
        <v>49</v>
      </c>
      <c r="F18" s="100"/>
      <c r="G18" s="5" t="str">
        <f t="shared" ca="1" si="1"/>
        <v>Abidjan Shanghai</v>
      </c>
      <c r="H18" s="5">
        <v>19152</v>
      </c>
      <c r="I18" s="5" t="str">
        <f t="shared" ca="1" si="2"/>
        <v>Abidjan Shanghai</v>
      </c>
      <c r="J18" s="5">
        <v>17.5</v>
      </c>
      <c r="K18" s="5"/>
      <c r="L18" s="5"/>
      <c r="AE18" s="16" t="s">
        <v>2</v>
      </c>
    </row>
    <row r="19" spans="1:31" x14ac:dyDescent="0.35">
      <c r="C19" s="5" t="str">
        <f t="shared" ca="1" si="3"/>
        <v>Alger Alger</v>
      </c>
      <c r="D19" s="63" t="s">
        <v>51</v>
      </c>
      <c r="E19" s="64" t="s">
        <v>51</v>
      </c>
      <c r="F19" s="100"/>
      <c r="G19" s="5" t="str">
        <f t="shared" ca="1" si="1"/>
        <v>Abidjan Tanger</v>
      </c>
      <c r="H19" s="5">
        <v>4860</v>
      </c>
      <c r="I19" s="5" t="str">
        <f t="shared" ca="1" si="2"/>
        <v>Abidjan Tanger</v>
      </c>
      <c r="J19" s="47">
        <v>22</v>
      </c>
      <c r="K19" s="5"/>
      <c r="L19" s="5"/>
      <c r="AE19" s="16" t="s">
        <v>5</v>
      </c>
    </row>
    <row r="20" spans="1:31" x14ac:dyDescent="0.35">
      <c r="A20" s="18"/>
      <c r="C20" s="5" t="str">
        <f t="shared" ca="1" si="3"/>
        <v>Alger Anvers</v>
      </c>
      <c r="D20" s="63" t="s">
        <v>38</v>
      </c>
      <c r="E20" s="64" t="s">
        <v>38</v>
      </c>
      <c r="F20" s="100"/>
      <c r="G20" s="5" t="str">
        <f t="shared" ca="1" si="1"/>
        <v>Abidjan Tunis</v>
      </c>
      <c r="H20" s="5">
        <v>6402</v>
      </c>
      <c r="I20" s="5" t="str">
        <f t="shared" ca="1" si="2"/>
        <v>Abidjan Tunis</v>
      </c>
      <c r="J20" s="47">
        <v>22</v>
      </c>
      <c r="K20" s="5"/>
      <c r="L20" s="5"/>
    </row>
    <row r="21" spans="1:31" x14ac:dyDescent="0.35">
      <c r="C21" s="5" t="str">
        <f t="shared" ca="1" si="3"/>
        <v>Alger Dakar</v>
      </c>
      <c r="D21" s="95" t="s">
        <v>74</v>
      </c>
      <c r="E21" s="5" t="s">
        <v>74</v>
      </c>
      <c r="F21" s="100"/>
      <c r="G21" s="5" t="str">
        <f t="shared" ca="1" si="1"/>
        <v>Abidjan Vide</v>
      </c>
      <c r="H21" s="5">
        <v>0</v>
      </c>
      <c r="I21" s="5" t="str">
        <f t="shared" ca="1" si="2"/>
        <v>Abidjan Vide</v>
      </c>
      <c r="J21" s="5">
        <v>0</v>
      </c>
      <c r="K21" s="5"/>
      <c r="L21" s="5"/>
    </row>
    <row r="22" spans="1:31" x14ac:dyDescent="0.35">
      <c r="C22" s="5" t="str">
        <f t="shared" ca="1" si="3"/>
        <v>Alger Fort Cochin</v>
      </c>
      <c r="D22" s="63" t="s">
        <v>50</v>
      </c>
      <c r="E22" s="64" t="s">
        <v>50</v>
      </c>
      <c r="F22" s="100"/>
      <c r="G22" s="5" t="str">
        <f t="shared" ca="1" si="1"/>
        <v>Abidjan Windhoek</v>
      </c>
      <c r="H22" s="5">
        <v>3730</v>
      </c>
      <c r="I22" s="5" t="str">
        <f t="shared" ca="1" si="2"/>
        <v>Abidjan Windhoek</v>
      </c>
      <c r="J22" s="47">
        <v>22</v>
      </c>
      <c r="K22" s="5"/>
      <c r="L22" s="5"/>
    </row>
    <row r="23" spans="1:31" x14ac:dyDescent="0.35">
      <c r="C23" s="5" t="str">
        <f t="shared" ca="1" si="3"/>
        <v>Alger Hanoi</v>
      </c>
      <c r="F23" s="100"/>
      <c r="G23" s="5" t="str">
        <f t="shared" ca="1" si="1"/>
        <v>Alger Abidjan</v>
      </c>
      <c r="H23" s="5">
        <v>5696</v>
      </c>
      <c r="I23" s="5" t="str">
        <f t="shared" ca="1" si="2"/>
        <v>Alger Abidjan</v>
      </c>
      <c r="J23" s="47">
        <v>22</v>
      </c>
      <c r="K23" s="5"/>
      <c r="L23" s="5"/>
    </row>
    <row r="24" spans="1:31" x14ac:dyDescent="0.35">
      <c r="C24" s="5" t="str">
        <f t="shared" ca="1" si="3"/>
        <v>Alger Le Cap</v>
      </c>
      <c r="F24" s="100"/>
      <c r="G24" s="5" t="str">
        <f t="shared" ca="1" si="1"/>
        <v>Alger Alger</v>
      </c>
      <c r="H24" s="5">
        <v>0</v>
      </c>
      <c r="I24" s="5" t="str">
        <f t="shared" ca="1" si="2"/>
        <v>Alger Alger</v>
      </c>
      <c r="J24" s="5">
        <v>0</v>
      </c>
      <c r="K24" s="5"/>
      <c r="L24" s="5"/>
    </row>
    <row r="25" spans="1:31" ht="20" customHeight="1" x14ac:dyDescent="0.35">
      <c r="C25" s="5" t="str">
        <f t="shared" ca="1" si="3"/>
        <v>Alger Le Havre</v>
      </c>
      <c r="D25" s="18"/>
      <c r="F25" s="100"/>
      <c r="G25" s="5" t="str">
        <f t="shared" ca="1" si="1"/>
        <v>Alger Anvers</v>
      </c>
      <c r="H25" s="5">
        <v>3301</v>
      </c>
      <c r="I25" s="5" t="str">
        <f t="shared" ca="1" si="2"/>
        <v>Alger Anvers</v>
      </c>
      <c r="J25" s="5">
        <v>17.5</v>
      </c>
      <c r="K25" s="5"/>
      <c r="L25" s="5"/>
    </row>
    <row r="26" spans="1:31" x14ac:dyDescent="0.35">
      <c r="C26" s="5" t="str">
        <f t="shared" ca="1" si="3"/>
        <v>Alger Lomé</v>
      </c>
      <c r="F26" s="100"/>
      <c r="G26" s="5" t="str">
        <f t="shared" ca="1" si="1"/>
        <v>Alger Dakar</v>
      </c>
      <c r="H26" s="5">
        <v>3596</v>
      </c>
      <c r="I26" s="5" t="str">
        <f t="shared" ca="1" si="2"/>
        <v>Alger Dakar</v>
      </c>
      <c r="J26" s="47">
        <v>22</v>
      </c>
      <c r="K26" s="5"/>
      <c r="L26" s="5"/>
    </row>
    <row r="27" spans="1:31" x14ac:dyDescent="0.35">
      <c r="C27" s="5" t="str">
        <f t="shared" ca="1" si="3"/>
        <v>Alger Los Angeles</v>
      </c>
      <c r="F27" s="100"/>
      <c r="G27" s="5" t="str">
        <f t="shared" ca="1" si="1"/>
        <v>Alger Fort Cochin</v>
      </c>
      <c r="H27" s="5">
        <v>8434</v>
      </c>
      <c r="I27" s="5" t="str">
        <f t="shared" ca="1" si="2"/>
        <v>Alger Fort Cochin</v>
      </c>
      <c r="J27" s="5">
        <v>17.5</v>
      </c>
      <c r="K27" s="5"/>
      <c r="L27" s="5"/>
    </row>
    <row r="28" spans="1:31" x14ac:dyDescent="0.35">
      <c r="C28" s="5" t="str">
        <f t="shared" ca="1" si="3"/>
        <v>Alger Marseille</v>
      </c>
      <c r="F28" s="100"/>
      <c r="G28" s="5" t="str">
        <f t="shared" ca="1" si="1"/>
        <v>Alger Hanoi</v>
      </c>
      <c r="H28" s="5">
        <v>14680</v>
      </c>
      <c r="I28" s="5" t="str">
        <f t="shared" ca="1" si="2"/>
        <v>Alger Hanoi</v>
      </c>
      <c r="J28" s="5">
        <v>17.5</v>
      </c>
      <c r="K28" s="5"/>
      <c r="L28" s="5"/>
    </row>
    <row r="29" spans="1:31" x14ac:dyDescent="0.35">
      <c r="C29" s="5" t="str">
        <f t="shared" ca="1" si="3"/>
        <v>Alger New-York</v>
      </c>
      <c r="F29" s="100"/>
      <c r="G29" s="5" t="str">
        <f t="shared" ca="1" si="1"/>
        <v>Alger Le Cap</v>
      </c>
      <c r="H29" s="5">
        <v>10231</v>
      </c>
      <c r="I29" s="5" t="str">
        <f t="shared" ca="1" si="2"/>
        <v>Alger Le Cap</v>
      </c>
      <c r="J29" s="47">
        <v>22</v>
      </c>
      <c r="K29" s="5"/>
      <c r="L29" s="5"/>
    </row>
    <row r="30" spans="1:31" x14ac:dyDescent="0.35">
      <c r="C30" s="5" t="str">
        <f t="shared" ca="1" si="3"/>
        <v>Alger Shanghai</v>
      </c>
      <c r="F30" s="100"/>
      <c r="G30" s="5" t="str">
        <f t="shared" ca="1" si="1"/>
        <v>Alger Le Havre</v>
      </c>
      <c r="H30" s="5">
        <v>2957</v>
      </c>
      <c r="I30" s="5" t="str">
        <f t="shared" ca="1" si="2"/>
        <v>Alger Le Havre</v>
      </c>
      <c r="J30" s="5">
        <v>17.5</v>
      </c>
      <c r="K30" s="5"/>
      <c r="L30" s="5"/>
    </row>
    <row r="31" spans="1:31" x14ac:dyDescent="0.35">
      <c r="C31" s="5" t="str">
        <f t="shared" ca="1" si="3"/>
        <v>Alger Tanger</v>
      </c>
      <c r="F31" s="100"/>
      <c r="G31" s="5" t="str">
        <f t="shared" ca="1" si="1"/>
        <v>Alger Lomé</v>
      </c>
      <c r="H31" s="5">
        <v>6310</v>
      </c>
      <c r="I31" s="5" t="str">
        <f t="shared" ca="1" si="2"/>
        <v>Alger Lomé</v>
      </c>
      <c r="J31" s="47">
        <v>22</v>
      </c>
      <c r="K31" s="5"/>
      <c r="L31" s="5"/>
    </row>
    <row r="32" spans="1:31" x14ac:dyDescent="0.35">
      <c r="C32" s="5" t="str">
        <f t="shared" ca="1" si="3"/>
        <v>Alger Tunis</v>
      </c>
      <c r="F32" s="100"/>
      <c r="G32" s="5" t="str">
        <f t="shared" ca="1" si="1"/>
        <v>Alger Los Angeles</v>
      </c>
      <c r="H32" s="5">
        <v>14330</v>
      </c>
      <c r="I32" s="5" t="str">
        <f t="shared" ca="1" si="2"/>
        <v>Alger Los Angeles</v>
      </c>
      <c r="J32" s="5">
        <v>17.5</v>
      </c>
      <c r="K32" s="5"/>
      <c r="L32" s="5"/>
    </row>
    <row r="33" spans="3:12" x14ac:dyDescent="0.35">
      <c r="C33" s="5" t="str">
        <f t="shared" ca="1" si="3"/>
        <v>Alger Vide</v>
      </c>
      <c r="F33" s="100"/>
      <c r="G33" s="5" t="str">
        <f t="shared" ca="1" si="1"/>
        <v>Alger Marseille</v>
      </c>
      <c r="H33" s="5">
        <v>754</v>
      </c>
      <c r="I33" s="5" t="str">
        <f t="shared" ca="1" si="2"/>
        <v>Alger Marseille</v>
      </c>
      <c r="J33" s="5">
        <v>17.5</v>
      </c>
      <c r="K33" s="5"/>
      <c r="L33" s="5"/>
    </row>
    <row r="34" spans="3:12" x14ac:dyDescent="0.35">
      <c r="C34" s="5" t="str">
        <f t="shared" ca="1" si="3"/>
        <v>Alger Windhoek</v>
      </c>
      <c r="F34" s="100"/>
      <c r="G34" s="5" t="str">
        <f t="shared" ca="1" si="1"/>
        <v>Alger New-York</v>
      </c>
      <c r="H34" s="5">
        <v>6694</v>
      </c>
      <c r="I34" s="5" t="str">
        <f t="shared" ca="1" si="2"/>
        <v>Alger New-York</v>
      </c>
      <c r="J34" s="5">
        <v>17.5</v>
      </c>
      <c r="K34" s="5"/>
      <c r="L34" s="5"/>
    </row>
    <row r="35" spans="3:12" x14ac:dyDescent="0.35">
      <c r="C35" s="5" t="str">
        <f t="shared" ca="1" si="3"/>
        <v>Anvers Abidjan</v>
      </c>
      <c r="F35" s="100"/>
      <c r="G35" s="5" t="str">
        <f t="shared" ca="1" si="1"/>
        <v>Alger Shanghai</v>
      </c>
      <c r="H35" s="5">
        <v>16086</v>
      </c>
      <c r="I35" s="5" t="str">
        <f t="shared" ca="1" si="2"/>
        <v>Alger Shanghai</v>
      </c>
      <c r="J35" s="5">
        <v>17.5</v>
      </c>
      <c r="K35" s="5"/>
      <c r="L35" s="5"/>
    </row>
    <row r="36" spans="3:12" x14ac:dyDescent="0.35">
      <c r="C36" s="5" t="str">
        <f t="shared" ca="1" si="3"/>
        <v>Anvers Alger</v>
      </c>
      <c r="F36" s="100"/>
      <c r="G36" s="5" t="str">
        <f t="shared" ca="1" si="1"/>
        <v>Alger Tanger</v>
      </c>
      <c r="H36" s="5">
        <v>849</v>
      </c>
      <c r="I36" s="5" t="str">
        <f t="shared" ca="1" si="2"/>
        <v>Alger Tanger</v>
      </c>
      <c r="J36" s="47">
        <v>22</v>
      </c>
      <c r="K36" s="5"/>
      <c r="L36" s="5"/>
    </row>
    <row r="37" spans="3:12" x14ac:dyDescent="0.35">
      <c r="C37" s="5" t="str">
        <f t="shared" ca="1" si="3"/>
        <v>Anvers Anvers</v>
      </c>
      <c r="F37" s="100"/>
      <c r="G37" s="5" t="str">
        <f t="shared" ca="1" si="1"/>
        <v>Alger Tunis</v>
      </c>
      <c r="H37" s="5">
        <v>722</v>
      </c>
      <c r="I37" s="5" t="str">
        <f t="shared" ca="1" si="2"/>
        <v>Alger Tunis</v>
      </c>
      <c r="J37" s="47">
        <v>22</v>
      </c>
      <c r="K37" s="5"/>
      <c r="L37" s="5"/>
    </row>
    <row r="38" spans="3:12" x14ac:dyDescent="0.35">
      <c r="C38" s="5" t="str">
        <f t="shared" ca="1" si="3"/>
        <v>Anvers Dakar</v>
      </c>
      <c r="F38" s="100"/>
      <c r="G38" s="5" t="str">
        <f t="shared" ca="1" si="1"/>
        <v>Alger Vide</v>
      </c>
      <c r="H38" s="5">
        <v>0</v>
      </c>
      <c r="I38" s="5" t="str">
        <f t="shared" ca="1" si="2"/>
        <v>Alger Vide</v>
      </c>
      <c r="J38" s="5">
        <v>0</v>
      </c>
      <c r="K38" s="5"/>
      <c r="L38" s="5"/>
    </row>
    <row r="39" spans="3:12" x14ac:dyDescent="0.35">
      <c r="C39" s="5" t="str">
        <f t="shared" ca="1" si="3"/>
        <v>Anvers Fort Cochin</v>
      </c>
      <c r="F39" s="100"/>
      <c r="G39" s="5" t="str">
        <f t="shared" ca="1" si="1"/>
        <v>Alger Windhoek</v>
      </c>
      <c r="H39" s="5">
        <v>9055</v>
      </c>
      <c r="I39" s="5" t="str">
        <f t="shared" ca="1" si="2"/>
        <v>Alger Windhoek</v>
      </c>
      <c r="J39" s="47">
        <v>22</v>
      </c>
      <c r="K39" s="5"/>
      <c r="L39" s="5"/>
    </row>
    <row r="40" spans="3:12" x14ac:dyDescent="0.35">
      <c r="C40" s="5" t="str">
        <f t="shared" ca="1" si="3"/>
        <v>Anvers Hanoi</v>
      </c>
      <c r="F40" s="100"/>
      <c r="G40" s="5" t="str">
        <f t="shared" ca="1" si="1"/>
        <v>Anvers Abidjan</v>
      </c>
      <c r="H40" s="5">
        <v>6885</v>
      </c>
      <c r="I40" s="5" t="str">
        <f t="shared" ca="1" si="2"/>
        <v>Anvers Abidjan</v>
      </c>
      <c r="J40" s="5">
        <v>17.5</v>
      </c>
      <c r="K40" s="5"/>
      <c r="L40" s="5"/>
    </row>
    <row r="41" spans="3:12" x14ac:dyDescent="0.35">
      <c r="C41" s="5" t="str">
        <f t="shared" ca="1" si="3"/>
        <v>Anvers Le Cap</v>
      </c>
      <c r="F41" s="100"/>
      <c r="G41" s="5" t="str">
        <f t="shared" ca="1" si="1"/>
        <v>Anvers Alger</v>
      </c>
      <c r="H41" s="5">
        <v>3301</v>
      </c>
      <c r="I41" s="5" t="str">
        <f t="shared" ca="1" si="2"/>
        <v>Anvers Alger</v>
      </c>
      <c r="J41" s="5">
        <v>17.5</v>
      </c>
      <c r="K41" s="5"/>
      <c r="L41" s="5"/>
    </row>
    <row r="42" spans="3:12" x14ac:dyDescent="0.35">
      <c r="C42" s="5" t="str">
        <f t="shared" ca="1" si="3"/>
        <v>Anvers Le Havre</v>
      </c>
      <c r="F42" s="100"/>
      <c r="G42" s="5" t="str">
        <f t="shared" ca="1" si="1"/>
        <v>Anvers Anvers</v>
      </c>
      <c r="H42" s="5">
        <v>0</v>
      </c>
      <c r="I42" s="5" t="str">
        <f t="shared" ca="1" si="2"/>
        <v>Anvers Anvers</v>
      </c>
      <c r="J42" s="5">
        <v>0</v>
      </c>
      <c r="K42" s="5"/>
      <c r="L42" s="5"/>
    </row>
    <row r="43" spans="3:12" x14ac:dyDescent="0.35">
      <c r="C43" s="5" t="str">
        <f t="shared" ca="1" si="3"/>
        <v>Anvers Lomé</v>
      </c>
      <c r="F43" s="100"/>
      <c r="G43" s="5" t="str">
        <f t="shared" ca="1" si="1"/>
        <v>Anvers Dakar</v>
      </c>
      <c r="H43" s="5">
        <v>4786</v>
      </c>
      <c r="I43" s="5" t="str">
        <f t="shared" ca="1" si="2"/>
        <v>Anvers Dakar</v>
      </c>
      <c r="J43" s="5">
        <v>17.5</v>
      </c>
      <c r="K43" s="5"/>
      <c r="L43" s="5"/>
    </row>
    <row r="44" spans="3:12" x14ac:dyDescent="0.35">
      <c r="C44" s="5" t="str">
        <f t="shared" ca="1" si="3"/>
        <v>Anvers Los Angeles</v>
      </c>
      <c r="F44" s="100"/>
      <c r="G44" s="5" t="str">
        <f t="shared" ca="1" si="1"/>
        <v>Anvers Fort Cochin</v>
      </c>
      <c r="H44" s="5">
        <v>11720</v>
      </c>
      <c r="I44" s="5" t="str">
        <f t="shared" ca="1" si="2"/>
        <v>Anvers Fort Cochin</v>
      </c>
      <c r="J44" s="5">
        <v>9</v>
      </c>
      <c r="K44" s="5"/>
      <c r="L44" s="5"/>
    </row>
    <row r="45" spans="3:12" x14ac:dyDescent="0.35">
      <c r="C45" s="5" t="str">
        <f t="shared" ca="1" si="3"/>
        <v>Anvers Marseille</v>
      </c>
      <c r="F45" s="100"/>
      <c r="G45" s="5" t="str">
        <f t="shared" ca="1" si="1"/>
        <v>Anvers Hanoi</v>
      </c>
      <c r="H45" s="5">
        <v>17966</v>
      </c>
      <c r="I45" s="5" t="str">
        <f t="shared" ca="1" si="2"/>
        <v>Anvers Hanoi</v>
      </c>
      <c r="J45" s="5">
        <v>9</v>
      </c>
      <c r="K45" s="5"/>
      <c r="L45" s="5"/>
    </row>
    <row r="46" spans="3:12" x14ac:dyDescent="0.35">
      <c r="C46" s="5" t="str">
        <f t="shared" ca="1" si="3"/>
        <v>Anvers New-York</v>
      </c>
      <c r="F46" s="100"/>
      <c r="G46" s="5" t="str">
        <f t="shared" ca="1" si="1"/>
        <v>Anvers Le Cap</v>
      </c>
      <c r="H46" s="5">
        <v>11421</v>
      </c>
      <c r="I46" s="5" t="str">
        <f t="shared" ca="1" si="2"/>
        <v>Anvers Le Cap</v>
      </c>
      <c r="J46" s="5">
        <v>17.5</v>
      </c>
      <c r="K46" s="5"/>
      <c r="L46" s="5"/>
    </row>
    <row r="47" spans="3:12" x14ac:dyDescent="0.35">
      <c r="C47" s="5" t="str">
        <f t="shared" ca="1" si="3"/>
        <v>Anvers Shanghai</v>
      </c>
      <c r="F47" s="100"/>
      <c r="G47" s="5" t="str">
        <f t="shared" ca="1" si="1"/>
        <v>Anvers Le Havre</v>
      </c>
      <c r="H47" s="5">
        <v>438</v>
      </c>
      <c r="I47" s="5" t="str">
        <f t="shared" ca="1" si="2"/>
        <v>Anvers Le Havre</v>
      </c>
      <c r="J47" s="5">
        <v>12.1</v>
      </c>
      <c r="K47" s="5"/>
      <c r="L47" s="5"/>
    </row>
    <row r="48" spans="3:12" x14ac:dyDescent="0.35">
      <c r="C48" s="5" t="str">
        <f t="shared" ca="1" si="3"/>
        <v>Anvers Tanger</v>
      </c>
      <c r="F48" s="100"/>
      <c r="G48" s="5" t="str">
        <f t="shared" ca="1" si="1"/>
        <v>Anvers Lomé</v>
      </c>
      <c r="H48" s="5">
        <v>7500</v>
      </c>
      <c r="I48" s="5" t="str">
        <f t="shared" ca="1" si="2"/>
        <v>Anvers Lomé</v>
      </c>
      <c r="J48" s="5">
        <v>17.5</v>
      </c>
      <c r="K48" s="5"/>
      <c r="L48" s="5"/>
    </row>
    <row r="49" spans="3:12" x14ac:dyDescent="0.35">
      <c r="C49" s="5" t="str">
        <f t="shared" ca="1" si="3"/>
        <v>Anvers Tunis</v>
      </c>
      <c r="F49" s="100"/>
      <c r="G49" s="5" t="str">
        <f t="shared" ca="1" si="1"/>
        <v>Anvers Los Angeles</v>
      </c>
      <c r="H49" s="5">
        <v>14382</v>
      </c>
      <c r="I49" s="5" t="str">
        <f t="shared" ca="1" si="2"/>
        <v>Anvers Los Angeles</v>
      </c>
      <c r="J49" s="5">
        <v>9</v>
      </c>
      <c r="K49" s="5"/>
      <c r="L49" s="5"/>
    </row>
    <row r="50" spans="3:12" x14ac:dyDescent="0.35">
      <c r="C50" s="5" t="str">
        <f t="shared" ca="1" si="3"/>
        <v>Anvers Vide</v>
      </c>
      <c r="F50" s="100"/>
      <c r="G50" s="5" t="str">
        <f t="shared" ca="1" si="1"/>
        <v>Anvers Marseille</v>
      </c>
      <c r="H50" s="5">
        <v>3796</v>
      </c>
      <c r="I50" s="5" t="str">
        <f t="shared" ca="1" si="2"/>
        <v>Anvers Marseille</v>
      </c>
      <c r="J50" s="5">
        <v>12.1</v>
      </c>
      <c r="K50" s="5"/>
      <c r="L50" s="5"/>
    </row>
    <row r="51" spans="3:12" x14ac:dyDescent="0.35">
      <c r="C51" s="5" t="str">
        <f t="shared" ca="1" si="3"/>
        <v>Anvers Windhoek</v>
      </c>
      <c r="F51" s="100"/>
      <c r="G51" s="5" t="str">
        <f t="shared" ca="1" si="1"/>
        <v>Anvers New-York</v>
      </c>
      <c r="H51" s="5">
        <v>6055</v>
      </c>
      <c r="I51" s="5" t="str">
        <f t="shared" ca="1" si="2"/>
        <v>Anvers New-York</v>
      </c>
      <c r="J51" s="5">
        <v>9</v>
      </c>
      <c r="K51" s="5"/>
      <c r="L51" s="5"/>
    </row>
    <row r="52" spans="3:12" x14ac:dyDescent="0.35">
      <c r="C52" s="5" t="str">
        <f t="shared" ca="1" si="3"/>
        <v>Dakar Abidjan</v>
      </c>
      <c r="F52" s="100"/>
      <c r="G52" s="5" t="str">
        <f t="shared" ca="1" si="1"/>
        <v>Anvers Shanghai</v>
      </c>
      <c r="H52" s="5">
        <v>19371</v>
      </c>
      <c r="I52" s="5" t="str">
        <f t="shared" ca="1" si="2"/>
        <v>Anvers Shanghai</v>
      </c>
      <c r="J52" s="5">
        <v>9</v>
      </c>
      <c r="K52" s="5"/>
      <c r="L52" s="5"/>
    </row>
    <row r="53" spans="3:12" x14ac:dyDescent="0.35">
      <c r="C53" s="5" t="str">
        <f t="shared" ca="1" si="3"/>
        <v>Dakar Alger</v>
      </c>
      <c r="F53" s="100"/>
      <c r="G53" s="5" t="str">
        <f t="shared" ca="1" si="1"/>
        <v>Anvers Tanger</v>
      </c>
      <c r="H53" s="5">
        <v>2472</v>
      </c>
      <c r="I53" s="5" t="str">
        <f t="shared" ca="1" si="2"/>
        <v>Anvers Tanger</v>
      </c>
      <c r="J53" s="5">
        <v>17.5</v>
      </c>
      <c r="K53" s="5"/>
      <c r="L53" s="5"/>
    </row>
    <row r="54" spans="3:12" x14ac:dyDescent="0.35">
      <c r="C54" s="5" t="str">
        <f t="shared" ca="1" si="3"/>
        <v>Dakar Anvers</v>
      </c>
      <c r="F54" s="100"/>
      <c r="G54" s="5" t="str">
        <f t="shared" ca="1" si="1"/>
        <v>Anvers Tunis</v>
      </c>
      <c r="H54" s="5">
        <v>4007</v>
      </c>
      <c r="I54" s="5" t="str">
        <f t="shared" ca="1" si="2"/>
        <v>Anvers Tunis</v>
      </c>
      <c r="J54" s="5">
        <v>17.5</v>
      </c>
      <c r="K54" s="5"/>
      <c r="L54" s="5"/>
    </row>
    <row r="55" spans="3:12" x14ac:dyDescent="0.35">
      <c r="C55" s="5" t="str">
        <f t="shared" ca="1" si="3"/>
        <v>Dakar Dakar</v>
      </c>
      <c r="F55" s="100"/>
      <c r="G55" s="5" t="str">
        <f t="shared" ca="1" si="1"/>
        <v>Anvers Vide</v>
      </c>
      <c r="H55" s="5">
        <v>0</v>
      </c>
      <c r="I55" s="5" t="str">
        <f t="shared" ca="1" si="2"/>
        <v>Anvers Vide</v>
      </c>
      <c r="J55" s="5">
        <v>0</v>
      </c>
      <c r="K55" s="5"/>
      <c r="L55" s="5"/>
    </row>
    <row r="56" spans="3:12" x14ac:dyDescent="0.35">
      <c r="C56" s="5" t="str">
        <f t="shared" ca="1" si="3"/>
        <v>Dakar Fort Cochin</v>
      </c>
      <c r="F56" s="100"/>
      <c r="G56" s="5" t="str">
        <f t="shared" ca="1" si="1"/>
        <v>Anvers Windhoek</v>
      </c>
      <c r="H56" s="5">
        <v>10245</v>
      </c>
      <c r="I56" s="5" t="str">
        <f t="shared" ca="1" si="2"/>
        <v>Anvers Windhoek</v>
      </c>
      <c r="J56" s="5">
        <v>17.5</v>
      </c>
      <c r="K56" s="5"/>
      <c r="L56" s="5"/>
    </row>
    <row r="57" spans="3:12" x14ac:dyDescent="0.35">
      <c r="C57" s="5" t="str">
        <f t="shared" ca="1" si="3"/>
        <v>Dakar Hanoi</v>
      </c>
      <c r="F57" s="100"/>
      <c r="G57" s="5" t="str">
        <f t="shared" ca="1" si="1"/>
        <v>Dakar Abidjan</v>
      </c>
      <c r="H57" s="5">
        <v>2126</v>
      </c>
      <c r="I57" s="5" t="str">
        <f t="shared" ca="1" si="2"/>
        <v>Dakar Abidjan</v>
      </c>
      <c r="J57" s="47">
        <v>22</v>
      </c>
      <c r="K57" s="5"/>
      <c r="L57" s="5"/>
    </row>
    <row r="58" spans="3:12" x14ac:dyDescent="0.35">
      <c r="C58" s="5" t="str">
        <f t="shared" ca="1" si="3"/>
        <v>Dakar Le Cap</v>
      </c>
      <c r="F58" s="100"/>
      <c r="G58" s="5" t="str">
        <f t="shared" ca="1" si="1"/>
        <v>Dakar Alger</v>
      </c>
      <c r="H58" s="5">
        <v>3596</v>
      </c>
      <c r="I58" s="5" t="str">
        <f t="shared" ca="1" si="2"/>
        <v>Dakar Alger</v>
      </c>
      <c r="J58" s="47">
        <v>22</v>
      </c>
      <c r="K58" s="5"/>
      <c r="L58" s="5"/>
    </row>
    <row r="59" spans="3:12" x14ac:dyDescent="0.35">
      <c r="C59" s="5" t="str">
        <f t="shared" ca="1" si="3"/>
        <v>Dakar Le Havre</v>
      </c>
      <c r="F59" s="100"/>
      <c r="G59" s="5" t="str">
        <f t="shared" ca="1" si="1"/>
        <v>Dakar Anvers</v>
      </c>
      <c r="H59" s="5">
        <v>4785</v>
      </c>
      <c r="I59" s="5" t="str">
        <f t="shared" ca="1" si="2"/>
        <v>Dakar Anvers</v>
      </c>
      <c r="J59" s="5">
        <v>17.5</v>
      </c>
      <c r="K59" s="5"/>
      <c r="L59" s="5"/>
    </row>
    <row r="60" spans="3:12" x14ac:dyDescent="0.35">
      <c r="C60" s="5" t="str">
        <f t="shared" ca="1" si="3"/>
        <v>Dakar Lomé</v>
      </c>
      <c r="F60" s="100"/>
      <c r="G60" s="5" t="str">
        <f t="shared" ca="1" si="1"/>
        <v>Dakar Dakar</v>
      </c>
      <c r="H60" s="5">
        <v>0</v>
      </c>
      <c r="I60" s="5" t="str">
        <f t="shared" ca="1" si="2"/>
        <v>Dakar Dakar</v>
      </c>
      <c r="J60" s="5">
        <v>0</v>
      </c>
      <c r="K60" s="5"/>
      <c r="L60" s="5"/>
    </row>
    <row r="61" spans="3:12" x14ac:dyDescent="0.35">
      <c r="C61" s="5" t="str">
        <f t="shared" ca="1" si="3"/>
        <v>Dakar Los Angeles</v>
      </c>
      <c r="F61" s="100"/>
      <c r="G61" s="5" t="str">
        <f t="shared" ca="1" si="1"/>
        <v>Dakar Fort Cochin</v>
      </c>
      <c r="H61" s="5">
        <v>12015</v>
      </c>
      <c r="I61" s="5" t="str">
        <f t="shared" ca="1" si="2"/>
        <v>Dakar Fort Cochin</v>
      </c>
      <c r="J61" s="5">
        <v>17.5</v>
      </c>
      <c r="K61" s="5"/>
      <c r="L61" s="5"/>
    </row>
    <row r="62" spans="3:12" x14ac:dyDescent="0.35">
      <c r="C62" s="5" t="str">
        <f t="shared" ca="1" si="3"/>
        <v>Dakar Marseille</v>
      </c>
      <c r="F62" s="100"/>
      <c r="G62" s="5" t="str">
        <f t="shared" ca="1" si="1"/>
        <v>Dakar Hanoi</v>
      </c>
      <c r="H62" s="5">
        <v>18260</v>
      </c>
      <c r="I62" s="5" t="str">
        <f t="shared" ca="1" si="2"/>
        <v>Dakar Hanoi</v>
      </c>
      <c r="J62" s="5">
        <v>17.5</v>
      </c>
      <c r="K62" s="5"/>
      <c r="L62" s="5"/>
    </row>
    <row r="63" spans="3:12" x14ac:dyDescent="0.35">
      <c r="C63" s="5" t="str">
        <f t="shared" ca="1" si="3"/>
        <v>Dakar New-York</v>
      </c>
      <c r="F63" s="100"/>
      <c r="G63" s="5" t="str">
        <f t="shared" ca="1" si="1"/>
        <v>Dakar Le Cap</v>
      </c>
      <c r="H63" s="5">
        <v>6661</v>
      </c>
      <c r="I63" s="5" t="str">
        <f t="shared" ca="1" si="2"/>
        <v>Dakar Le Cap</v>
      </c>
      <c r="J63" s="47">
        <v>22</v>
      </c>
      <c r="K63" s="5"/>
      <c r="L63" s="5"/>
    </row>
    <row r="64" spans="3:12" x14ac:dyDescent="0.35">
      <c r="C64" s="5" t="str">
        <f t="shared" ca="1" si="3"/>
        <v>Dakar Shanghai</v>
      </c>
      <c r="F64" s="100"/>
      <c r="G64" s="5" t="str">
        <f t="shared" ca="1" si="1"/>
        <v>Dakar Le Havre</v>
      </c>
      <c r="H64" s="5">
        <v>4441</v>
      </c>
      <c r="I64" s="5" t="str">
        <f t="shared" ca="1" si="2"/>
        <v>Dakar Le Havre</v>
      </c>
      <c r="J64" s="5">
        <v>17.5</v>
      </c>
      <c r="K64" s="5"/>
      <c r="L64" s="5"/>
    </row>
    <row r="65" spans="3:12" x14ac:dyDescent="0.35">
      <c r="C65" s="5" t="str">
        <f t="shared" ca="1" si="3"/>
        <v>Dakar Tanger</v>
      </c>
      <c r="F65" s="100"/>
      <c r="G65" s="5" t="str">
        <f t="shared" ca="1" si="1"/>
        <v>Dakar Lomé</v>
      </c>
      <c r="H65" s="5">
        <v>2741</v>
      </c>
      <c r="I65" s="5" t="str">
        <f t="shared" ca="1" si="2"/>
        <v>Dakar Lomé</v>
      </c>
      <c r="J65" s="47">
        <v>22</v>
      </c>
      <c r="K65" s="5"/>
      <c r="L65" s="5"/>
    </row>
    <row r="66" spans="3:12" x14ac:dyDescent="0.35">
      <c r="C66" s="5" t="str">
        <f t="shared" ca="1" si="3"/>
        <v>Dakar Tunis</v>
      </c>
      <c r="F66" s="100"/>
      <c r="G66" s="5" t="str">
        <f t="shared" ca="1" si="1"/>
        <v>Dakar Los Angeles</v>
      </c>
      <c r="H66" s="5">
        <v>12367</v>
      </c>
      <c r="I66" s="5" t="str">
        <f t="shared" ca="1" si="2"/>
        <v>Dakar Los Angeles</v>
      </c>
      <c r="J66" s="5">
        <v>17.5</v>
      </c>
      <c r="K66" s="5"/>
      <c r="L66" s="5"/>
    </row>
    <row r="67" spans="3:12" x14ac:dyDescent="0.35">
      <c r="C67" s="5" t="str">
        <f t="shared" ca="1" si="3"/>
        <v>Dakar Vide</v>
      </c>
      <c r="F67" s="100"/>
      <c r="G67" s="5" t="str">
        <f t="shared" ca="1" si="1"/>
        <v>Dakar Marseille</v>
      </c>
      <c r="H67" s="5">
        <v>4091</v>
      </c>
      <c r="I67" s="5" t="str">
        <f t="shared" ca="1" si="2"/>
        <v>Dakar Marseille</v>
      </c>
      <c r="J67" s="5">
        <v>17.5</v>
      </c>
      <c r="K67" s="5"/>
      <c r="L67" s="5"/>
    </row>
    <row r="68" spans="3:12" x14ac:dyDescent="0.35">
      <c r="C68" s="5" t="str">
        <f t="shared" ca="1" si="3"/>
        <v>Dakar Windhoek</v>
      </c>
      <c r="F68" s="100"/>
      <c r="G68" s="5" t="str">
        <f t="shared" ca="1" si="1"/>
        <v>Dakar New-York</v>
      </c>
      <c r="H68" s="5">
        <v>6184</v>
      </c>
      <c r="I68" s="5" t="str">
        <f t="shared" ca="1" si="2"/>
        <v>Dakar New-York</v>
      </c>
      <c r="J68" s="5">
        <v>17.5</v>
      </c>
      <c r="K68" s="5"/>
      <c r="L68" s="5"/>
    </row>
    <row r="69" spans="3:12" x14ac:dyDescent="0.35">
      <c r="C69" s="5" t="str">
        <f t="shared" ca="1" si="3"/>
        <v>Fort Cochin Abidjan</v>
      </c>
      <c r="F69" s="100"/>
      <c r="G69" s="5" t="str">
        <f t="shared" ca="1" si="1"/>
        <v>Dakar Shanghai</v>
      </c>
      <c r="H69" s="5">
        <v>19666</v>
      </c>
      <c r="I69" s="5" t="str">
        <f t="shared" ca="1" si="2"/>
        <v>Dakar Shanghai</v>
      </c>
      <c r="J69" s="5">
        <v>17.5</v>
      </c>
      <c r="K69" s="5"/>
      <c r="L69" s="5"/>
    </row>
    <row r="70" spans="3:12" x14ac:dyDescent="0.35">
      <c r="C70" s="5" t="str">
        <f t="shared" ca="1" si="3"/>
        <v>Fort Cochin Alger</v>
      </c>
      <c r="F70" s="100"/>
      <c r="G70" s="5" t="str">
        <f t="shared" ca="1" si="1"/>
        <v>Dakar Tanger</v>
      </c>
      <c r="H70" s="5">
        <v>2760</v>
      </c>
      <c r="I70" s="5" t="str">
        <f t="shared" ca="1" si="2"/>
        <v>Dakar Tanger</v>
      </c>
      <c r="J70" s="47">
        <v>22</v>
      </c>
      <c r="K70" s="5"/>
      <c r="L70" s="5"/>
    </row>
    <row r="71" spans="3:12" x14ac:dyDescent="0.35">
      <c r="C71" s="5" t="str">
        <f t="shared" ca="1" si="3"/>
        <v>Fort Cochin Anvers</v>
      </c>
      <c r="F71" s="100"/>
      <c r="G71" s="5" t="str">
        <f t="shared" ref="G71:G134" ca="1" si="4">C66</f>
        <v>Dakar Tunis</v>
      </c>
      <c r="H71" s="5">
        <v>4302</v>
      </c>
      <c r="I71" s="5" t="str">
        <f t="shared" ref="I71:I134" ca="1" si="5">G71</f>
        <v>Dakar Tunis</v>
      </c>
      <c r="J71" s="47">
        <v>22</v>
      </c>
      <c r="K71" s="5"/>
      <c r="L71" s="5"/>
    </row>
    <row r="72" spans="3:12" x14ac:dyDescent="0.35">
      <c r="C72" s="5" t="str">
        <f t="shared" ca="1" si="3"/>
        <v>Fort Cochin Dakar</v>
      </c>
      <c r="F72" s="100"/>
      <c r="G72" s="5" t="str">
        <f t="shared" ca="1" si="4"/>
        <v>Dakar Vide</v>
      </c>
      <c r="H72" s="5">
        <v>0</v>
      </c>
      <c r="I72" s="5" t="str">
        <f t="shared" ca="1" si="5"/>
        <v>Dakar Vide</v>
      </c>
      <c r="J72" s="5">
        <v>0</v>
      </c>
      <c r="K72" s="5"/>
      <c r="L72" s="5"/>
    </row>
    <row r="73" spans="3:12" x14ac:dyDescent="0.35">
      <c r="C73" s="5" t="str">
        <f t="shared" ref="C73:C136" ca="1" si="6">IF(ROW()&gt;(COUNTA($A:$A)*COUNTA($B:$B)),"",OFFSET($A$1,INT((ROW()-1)/17),)&amp;" "&amp;OFFSET($B$1,MOD(ROW()-1,COUNTA($B:$B)),))</f>
        <v>Fort Cochin Fort Cochin</v>
      </c>
      <c r="F73" s="100"/>
      <c r="G73" s="5" t="str">
        <f t="shared" ca="1" si="4"/>
        <v>Dakar Windhoek</v>
      </c>
      <c r="H73" s="5">
        <v>5485</v>
      </c>
      <c r="I73" s="5" t="str">
        <f t="shared" ca="1" si="5"/>
        <v>Dakar Windhoek</v>
      </c>
      <c r="J73" s="47">
        <v>22</v>
      </c>
      <c r="K73" s="5"/>
      <c r="L73" s="5"/>
    </row>
    <row r="74" spans="3:12" x14ac:dyDescent="0.35">
      <c r="C74" s="5" t="str">
        <f t="shared" ca="1" si="6"/>
        <v>Fort Cochin Hanoi</v>
      </c>
      <c r="F74" s="100"/>
      <c r="G74" s="5" t="str">
        <f t="shared" ca="1" si="4"/>
        <v>Fort Cochin Abidjan</v>
      </c>
      <c r="H74" s="5">
        <v>13600</v>
      </c>
      <c r="I74" s="5" t="str">
        <f t="shared" ca="1" si="5"/>
        <v>Fort Cochin Abidjan</v>
      </c>
      <c r="J74" s="5">
        <v>17.5</v>
      </c>
      <c r="K74" s="5"/>
      <c r="L74" s="5"/>
    </row>
    <row r="75" spans="3:12" x14ac:dyDescent="0.35">
      <c r="C75" s="5" t="str">
        <f t="shared" ca="1" si="6"/>
        <v>Fort Cochin Le Cap</v>
      </c>
      <c r="F75" s="100"/>
      <c r="G75" s="5" t="str">
        <f t="shared" ca="1" si="4"/>
        <v>Fort Cochin Alger</v>
      </c>
      <c r="H75" s="5">
        <v>8435</v>
      </c>
      <c r="I75" s="5" t="str">
        <f t="shared" ca="1" si="5"/>
        <v>Fort Cochin Alger</v>
      </c>
      <c r="J75" s="5">
        <v>17.5</v>
      </c>
      <c r="K75" s="5"/>
      <c r="L75" s="5"/>
    </row>
    <row r="76" spans="3:12" x14ac:dyDescent="0.35">
      <c r="C76" s="5" t="str">
        <f t="shared" ca="1" si="6"/>
        <v>Fort Cochin Le Havre</v>
      </c>
      <c r="F76" s="100"/>
      <c r="G76" s="5" t="str">
        <f t="shared" ca="1" si="4"/>
        <v>Fort Cochin Anvers</v>
      </c>
      <c r="H76" s="5">
        <v>11720</v>
      </c>
      <c r="I76" s="5" t="str">
        <f t="shared" ca="1" si="5"/>
        <v>Fort Cochin Anvers</v>
      </c>
      <c r="J76" s="5">
        <v>9</v>
      </c>
      <c r="K76" s="5"/>
      <c r="L76" s="5"/>
    </row>
    <row r="77" spans="3:12" x14ac:dyDescent="0.35">
      <c r="C77" s="5" t="str">
        <f t="shared" ca="1" si="6"/>
        <v>Fort Cochin Lomé</v>
      </c>
      <c r="F77" s="100"/>
      <c r="G77" s="5" t="str">
        <f t="shared" ca="1" si="4"/>
        <v>Fort Cochin Dakar</v>
      </c>
      <c r="H77" s="5">
        <v>12015</v>
      </c>
      <c r="I77" s="5" t="str">
        <f t="shared" ca="1" si="5"/>
        <v>Fort Cochin Dakar</v>
      </c>
      <c r="J77" s="5">
        <v>17.5</v>
      </c>
      <c r="K77" s="5"/>
      <c r="L77" s="5"/>
    </row>
    <row r="78" spans="3:12" x14ac:dyDescent="0.35">
      <c r="C78" s="5" t="str">
        <f t="shared" ca="1" si="6"/>
        <v>Fort Cochin Los Angeles</v>
      </c>
      <c r="F78" s="100"/>
      <c r="G78" s="5" t="str">
        <f t="shared" ca="1" si="4"/>
        <v>Fort Cochin Fort Cochin</v>
      </c>
      <c r="H78" s="5">
        <v>0</v>
      </c>
      <c r="I78" s="5" t="str">
        <f t="shared" ca="1" si="5"/>
        <v>Fort Cochin Fort Cochin</v>
      </c>
      <c r="J78" s="5">
        <v>0</v>
      </c>
      <c r="K78" s="5"/>
      <c r="L78" s="5"/>
    </row>
    <row r="79" spans="3:12" x14ac:dyDescent="0.35">
      <c r="C79" s="5" t="str">
        <f t="shared" ca="1" si="6"/>
        <v>Fort Cochin Marseille</v>
      </c>
      <c r="F79" s="100"/>
      <c r="G79" s="5" t="str">
        <f t="shared" ca="1" si="4"/>
        <v>Fort Cochin Hanoi</v>
      </c>
      <c r="H79" s="5">
        <v>7111</v>
      </c>
      <c r="I79" s="5" t="str">
        <f t="shared" ca="1" si="5"/>
        <v>Fort Cochin Hanoi</v>
      </c>
      <c r="J79" s="5">
        <v>12.1</v>
      </c>
      <c r="K79" s="5"/>
      <c r="L79" s="5"/>
    </row>
    <row r="80" spans="3:12" x14ac:dyDescent="0.35">
      <c r="C80" s="5" t="str">
        <f t="shared" ca="1" si="6"/>
        <v>Fort Cochin New-York</v>
      </c>
      <c r="F80" s="100"/>
      <c r="G80" s="5" t="str">
        <f t="shared" ca="1" si="4"/>
        <v>Fort Cochin Le Cap</v>
      </c>
      <c r="H80" s="5">
        <v>8570</v>
      </c>
      <c r="I80" s="5" t="str">
        <f t="shared" ca="1" si="5"/>
        <v>Fort Cochin Le Cap</v>
      </c>
      <c r="J80" s="5">
        <v>17.5</v>
      </c>
      <c r="K80" s="5"/>
      <c r="L80" s="5"/>
    </row>
    <row r="81" spans="3:12" x14ac:dyDescent="0.35">
      <c r="C81" s="5" t="str">
        <f t="shared" ca="1" si="6"/>
        <v>Fort Cochin Shanghai</v>
      </c>
      <c r="F81" s="100"/>
      <c r="G81" s="5" t="str">
        <f t="shared" ca="1" si="4"/>
        <v>Fort Cochin Le Havre</v>
      </c>
      <c r="H81" s="5">
        <v>11376</v>
      </c>
      <c r="I81" s="5" t="str">
        <f t="shared" ca="1" si="5"/>
        <v>Fort Cochin Le Havre</v>
      </c>
      <c r="J81" s="5">
        <v>9</v>
      </c>
      <c r="K81" s="5"/>
      <c r="L81" s="5"/>
    </row>
    <row r="82" spans="3:12" x14ac:dyDescent="0.35">
      <c r="C82" s="5" t="str">
        <f t="shared" ca="1" si="6"/>
        <v>Fort Cochin Tanger</v>
      </c>
      <c r="F82" s="100"/>
      <c r="G82" s="5" t="str">
        <f t="shared" ca="1" si="4"/>
        <v>Fort Cochin Lomé</v>
      </c>
      <c r="H82" s="5">
        <v>13548</v>
      </c>
      <c r="I82" s="5" t="str">
        <f t="shared" ca="1" si="5"/>
        <v>Fort Cochin Lomé</v>
      </c>
      <c r="J82" s="5">
        <v>17.5</v>
      </c>
      <c r="K82" s="5"/>
      <c r="L82" s="5"/>
    </row>
    <row r="83" spans="3:12" x14ac:dyDescent="0.35">
      <c r="C83" s="5" t="str">
        <f t="shared" ca="1" si="6"/>
        <v>Fort Cochin Tunis</v>
      </c>
      <c r="F83" s="100"/>
      <c r="G83" s="5" t="str">
        <f t="shared" ca="1" si="4"/>
        <v>Fort Cochin Los Angeles</v>
      </c>
      <c r="H83" s="5">
        <v>18700</v>
      </c>
      <c r="I83" s="5" t="str">
        <f t="shared" ca="1" si="5"/>
        <v>Fort Cochin Los Angeles</v>
      </c>
      <c r="J83" s="5">
        <v>9</v>
      </c>
      <c r="K83" s="5"/>
      <c r="L83" s="5"/>
    </row>
    <row r="84" spans="3:12" x14ac:dyDescent="0.35">
      <c r="C84" s="5" t="str">
        <f t="shared" ca="1" si="6"/>
        <v>Fort Cochin Vide</v>
      </c>
      <c r="F84" s="100"/>
      <c r="G84" s="5" t="str">
        <f t="shared" ca="1" si="4"/>
        <v>Fort Cochin Marseille</v>
      </c>
      <c r="H84" s="5">
        <v>8460</v>
      </c>
      <c r="I84" s="5" t="str">
        <f t="shared" ca="1" si="5"/>
        <v>Fort Cochin Marseille</v>
      </c>
      <c r="J84" s="5">
        <v>9</v>
      </c>
      <c r="K84" s="5"/>
      <c r="L84" s="5"/>
    </row>
    <row r="85" spans="3:12" x14ac:dyDescent="0.35">
      <c r="C85" s="5" t="str">
        <f t="shared" ca="1" si="6"/>
        <v>Fort Cochin Windhoek</v>
      </c>
      <c r="F85" s="100"/>
      <c r="G85" s="5" t="str">
        <f t="shared" ca="1" si="4"/>
        <v>Fort Cochin New-York</v>
      </c>
      <c r="H85" s="5">
        <v>15112</v>
      </c>
      <c r="I85" s="5" t="str">
        <f t="shared" ca="1" si="5"/>
        <v>Fort Cochin New-York</v>
      </c>
      <c r="J85" s="5">
        <v>9</v>
      </c>
      <c r="K85" s="5"/>
      <c r="L85" s="5"/>
    </row>
    <row r="86" spans="3:12" x14ac:dyDescent="0.35">
      <c r="C86" s="5" t="str">
        <f t="shared" ca="1" si="6"/>
        <v>Hanoi Abidjan</v>
      </c>
      <c r="F86" s="100"/>
      <c r="G86" s="5" t="str">
        <f t="shared" ca="1" si="4"/>
        <v>Fort Cochin Shanghai</v>
      </c>
      <c r="H86" s="5">
        <v>8516</v>
      </c>
      <c r="I86" s="5" t="str">
        <f t="shared" ca="1" si="5"/>
        <v>Fort Cochin Shanghai</v>
      </c>
      <c r="J86" s="5">
        <v>17.5</v>
      </c>
      <c r="K86" s="5"/>
      <c r="L86" s="5"/>
    </row>
    <row r="87" spans="3:12" x14ac:dyDescent="0.35">
      <c r="C87" s="5" t="str">
        <f t="shared" ca="1" si="6"/>
        <v>Hanoi Alger</v>
      </c>
      <c r="F87" s="100"/>
      <c r="G87" s="5" t="str">
        <f t="shared" ca="1" si="4"/>
        <v>Fort Cochin Tanger</v>
      </c>
      <c r="H87" s="5">
        <v>9268</v>
      </c>
      <c r="I87" s="5" t="str">
        <f t="shared" ca="1" si="5"/>
        <v>Fort Cochin Tanger</v>
      </c>
      <c r="J87" s="5">
        <v>17.5</v>
      </c>
      <c r="K87" s="5"/>
      <c r="L87" s="5"/>
    </row>
    <row r="88" spans="3:12" x14ac:dyDescent="0.35">
      <c r="C88" s="5" t="str">
        <f t="shared" ca="1" si="6"/>
        <v>Hanoi Anvers</v>
      </c>
      <c r="F88" s="100"/>
      <c r="G88" s="5" t="str">
        <f t="shared" ca="1" si="4"/>
        <v>Fort Cochin Tunis</v>
      </c>
      <c r="H88" s="5">
        <v>7805</v>
      </c>
      <c r="I88" s="5" t="str">
        <f t="shared" ca="1" si="5"/>
        <v>Fort Cochin Tunis</v>
      </c>
      <c r="J88" s="5">
        <v>17.5</v>
      </c>
      <c r="K88" s="5"/>
      <c r="L88" s="5"/>
    </row>
    <row r="89" spans="3:12" x14ac:dyDescent="0.35">
      <c r="C89" s="5" t="str">
        <f t="shared" ca="1" si="6"/>
        <v>Hanoi Dakar</v>
      </c>
      <c r="F89" s="100"/>
      <c r="G89" s="5" t="str">
        <f t="shared" ca="1" si="4"/>
        <v>Fort Cochin Vide</v>
      </c>
      <c r="H89" s="5">
        <v>0</v>
      </c>
      <c r="I89" s="5" t="str">
        <f t="shared" ca="1" si="5"/>
        <v>Fort Cochin Vide</v>
      </c>
      <c r="J89" s="5">
        <v>0</v>
      </c>
      <c r="K89" s="5"/>
      <c r="L89" s="5"/>
    </row>
    <row r="90" spans="3:12" x14ac:dyDescent="0.35">
      <c r="C90" s="5" t="str">
        <f t="shared" ca="1" si="6"/>
        <v>Hanoi Fort Cochin</v>
      </c>
      <c r="F90" s="100"/>
      <c r="G90" s="5" t="str">
        <f t="shared" ca="1" si="4"/>
        <v>Fort Cochin Windhoek</v>
      </c>
      <c r="H90" s="5">
        <v>9888</v>
      </c>
      <c r="I90" s="5" t="str">
        <f t="shared" ca="1" si="5"/>
        <v>Fort Cochin Windhoek</v>
      </c>
      <c r="J90" s="5">
        <v>17.5</v>
      </c>
      <c r="K90" s="5"/>
      <c r="L90" s="5"/>
    </row>
    <row r="91" spans="3:12" x14ac:dyDescent="0.35">
      <c r="C91" s="5" t="str">
        <f t="shared" ca="1" si="6"/>
        <v>Hanoi Hanoi</v>
      </c>
      <c r="F91" s="100"/>
      <c r="G91" s="5" t="str">
        <f t="shared" ca="1" si="4"/>
        <v>Hanoi Abidjan</v>
      </c>
      <c r="H91" s="5">
        <v>17772</v>
      </c>
      <c r="I91" s="5" t="str">
        <f t="shared" ca="1" si="5"/>
        <v>Hanoi Abidjan</v>
      </c>
      <c r="J91" s="5">
        <v>17.5</v>
      </c>
      <c r="K91" s="5"/>
      <c r="L91" s="5"/>
    </row>
    <row r="92" spans="3:12" x14ac:dyDescent="0.35">
      <c r="C92" s="5" t="str">
        <f t="shared" ca="1" si="6"/>
        <v>Hanoi Le Cap</v>
      </c>
      <c r="F92" s="100"/>
      <c r="G92" s="5" t="str">
        <f t="shared" ca="1" si="4"/>
        <v>Hanoi Alger</v>
      </c>
      <c r="H92" s="5">
        <v>14680</v>
      </c>
      <c r="I92" s="5" t="str">
        <f t="shared" ca="1" si="5"/>
        <v>Hanoi Alger</v>
      </c>
      <c r="J92" s="5">
        <v>17.5</v>
      </c>
      <c r="K92" s="5"/>
      <c r="L92" s="5"/>
    </row>
    <row r="93" spans="3:12" x14ac:dyDescent="0.35">
      <c r="C93" s="5" t="str">
        <f t="shared" ca="1" si="6"/>
        <v>Hanoi Le Havre</v>
      </c>
      <c r="F93" s="100"/>
      <c r="G93" s="5" t="str">
        <f t="shared" ca="1" si="4"/>
        <v>Hanoi Anvers</v>
      </c>
      <c r="H93" s="5">
        <v>17966</v>
      </c>
      <c r="I93" s="5" t="str">
        <f t="shared" ca="1" si="5"/>
        <v>Hanoi Anvers</v>
      </c>
      <c r="J93" s="5">
        <v>9</v>
      </c>
      <c r="K93" s="5"/>
      <c r="L93" s="5"/>
    </row>
    <row r="94" spans="3:12" x14ac:dyDescent="0.35">
      <c r="C94" s="5" t="str">
        <f t="shared" ca="1" si="6"/>
        <v>Hanoi Lomé</v>
      </c>
      <c r="F94" s="100"/>
      <c r="G94" s="5" t="str">
        <f t="shared" ca="1" si="4"/>
        <v>Hanoi Dakar</v>
      </c>
      <c r="H94" s="5">
        <v>18260</v>
      </c>
      <c r="I94" s="5" t="str">
        <f t="shared" ca="1" si="5"/>
        <v>Hanoi Dakar</v>
      </c>
      <c r="J94" s="5">
        <v>17.5</v>
      </c>
      <c r="K94" s="5"/>
      <c r="L94" s="5"/>
    </row>
    <row r="95" spans="3:12" x14ac:dyDescent="0.35">
      <c r="C95" s="5" t="str">
        <f t="shared" ca="1" si="6"/>
        <v>Hanoi Los Angeles</v>
      </c>
      <c r="F95" s="100"/>
      <c r="G95" s="5" t="str">
        <f t="shared" ca="1" si="4"/>
        <v>Hanoi Fort Cochin</v>
      </c>
      <c r="H95" s="5">
        <v>7111</v>
      </c>
      <c r="I95" s="5" t="str">
        <f t="shared" ca="1" si="5"/>
        <v>Hanoi Fort Cochin</v>
      </c>
      <c r="J95" s="5">
        <v>12.1</v>
      </c>
      <c r="K95" s="5"/>
      <c r="L95" s="5"/>
    </row>
    <row r="96" spans="3:12" x14ac:dyDescent="0.35">
      <c r="C96" s="5" t="str">
        <f t="shared" ca="1" si="6"/>
        <v>Hanoi Marseille</v>
      </c>
      <c r="F96" s="100"/>
      <c r="G96" s="5" t="str">
        <f t="shared" ca="1" si="4"/>
        <v>Hanoi Hanoi</v>
      </c>
      <c r="H96" s="5">
        <v>0</v>
      </c>
      <c r="I96" s="5" t="str">
        <f t="shared" ca="1" si="5"/>
        <v>Hanoi Hanoi</v>
      </c>
      <c r="J96" s="5">
        <v>0</v>
      </c>
      <c r="K96" s="5"/>
      <c r="L96" s="5"/>
    </row>
    <row r="97" spans="3:12" x14ac:dyDescent="0.35">
      <c r="C97" s="5" t="str">
        <f t="shared" ca="1" si="6"/>
        <v>Hanoi New-York</v>
      </c>
      <c r="F97" s="100"/>
      <c r="G97" s="5" t="str">
        <f t="shared" ca="1" si="4"/>
        <v>Hanoi Le Cap</v>
      </c>
      <c r="H97" s="5">
        <v>12740</v>
      </c>
      <c r="I97" s="5" t="str">
        <f t="shared" ca="1" si="5"/>
        <v>Hanoi Le Cap</v>
      </c>
      <c r="J97" s="5">
        <v>17.5</v>
      </c>
      <c r="K97" s="5"/>
      <c r="L97" s="5"/>
    </row>
    <row r="98" spans="3:12" x14ac:dyDescent="0.35">
      <c r="C98" s="5" t="str">
        <f t="shared" ca="1" si="6"/>
        <v>Hanoi Shanghai</v>
      </c>
      <c r="F98" s="100"/>
      <c r="G98" s="5" t="str">
        <f t="shared" ca="1" si="4"/>
        <v>Hanoi Le Havre</v>
      </c>
      <c r="H98" s="5">
        <v>17621</v>
      </c>
      <c r="I98" s="5" t="str">
        <f t="shared" ca="1" si="5"/>
        <v>Hanoi Le Havre</v>
      </c>
      <c r="J98" s="5">
        <v>9</v>
      </c>
      <c r="K98" s="5"/>
      <c r="L98" s="5"/>
    </row>
    <row r="99" spans="3:12" x14ac:dyDescent="0.35">
      <c r="C99" s="5" t="str">
        <f t="shared" ca="1" si="6"/>
        <v>Hanoi Tanger</v>
      </c>
      <c r="F99" s="100"/>
      <c r="G99" s="5" t="str">
        <f t="shared" ca="1" si="4"/>
        <v>Hanoi Lomé</v>
      </c>
      <c r="H99" s="5">
        <v>17718</v>
      </c>
      <c r="I99" s="5" t="str">
        <f t="shared" ca="1" si="5"/>
        <v>Hanoi Lomé</v>
      </c>
      <c r="J99" s="5">
        <v>17.5</v>
      </c>
      <c r="K99" s="5"/>
      <c r="L99" s="5"/>
    </row>
    <row r="100" spans="3:12" x14ac:dyDescent="0.35">
      <c r="C100" s="5" t="str">
        <f t="shared" ca="1" si="6"/>
        <v>Hanoi Tunis</v>
      </c>
      <c r="F100" s="100"/>
      <c r="G100" s="5" t="str">
        <f t="shared" ca="1" si="4"/>
        <v>Hanoi Los Angeles</v>
      </c>
      <c r="H100" s="5">
        <v>12675</v>
      </c>
      <c r="I100" s="5" t="str">
        <f t="shared" ca="1" si="5"/>
        <v>Hanoi Los Angeles</v>
      </c>
      <c r="J100" s="5">
        <v>9</v>
      </c>
      <c r="K100" s="5"/>
      <c r="L100" s="5"/>
    </row>
    <row r="101" spans="3:12" x14ac:dyDescent="0.35">
      <c r="C101" s="5" t="str">
        <f t="shared" ca="1" si="6"/>
        <v>Hanoi Vide</v>
      </c>
      <c r="F101" s="100"/>
      <c r="G101" s="5" t="str">
        <f t="shared" ca="1" si="4"/>
        <v>Hanoi Marseille</v>
      </c>
      <c r="H101" s="5">
        <v>14705</v>
      </c>
      <c r="I101" s="5" t="str">
        <f t="shared" ca="1" si="5"/>
        <v>Hanoi Marseille</v>
      </c>
      <c r="J101" s="5">
        <v>9</v>
      </c>
      <c r="K101" s="5"/>
      <c r="L101" s="5"/>
    </row>
    <row r="102" spans="3:12" x14ac:dyDescent="0.35">
      <c r="C102" s="5" t="str">
        <f t="shared" ca="1" si="6"/>
        <v>Hanoi Windhoek</v>
      </c>
      <c r="F102" s="100"/>
      <c r="G102" s="5" t="str">
        <f t="shared" ca="1" si="4"/>
        <v>Hanoi New-York</v>
      </c>
      <c r="H102" s="5">
        <v>21358</v>
      </c>
      <c r="I102" s="5" t="str">
        <f t="shared" ca="1" si="5"/>
        <v>Hanoi New-York</v>
      </c>
      <c r="J102" s="5">
        <v>9</v>
      </c>
      <c r="K102" s="5"/>
      <c r="L102" s="5"/>
    </row>
    <row r="103" spans="3:12" x14ac:dyDescent="0.35">
      <c r="C103" s="5" t="str">
        <f t="shared" ca="1" si="6"/>
        <v>Le Cap Abidjan</v>
      </c>
      <c r="F103" s="100"/>
      <c r="G103" s="5" t="str">
        <f t="shared" ca="1" si="4"/>
        <v>Hanoi Shanghai</v>
      </c>
      <c r="H103" s="5">
        <v>2494</v>
      </c>
      <c r="I103" s="5" t="str">
        <f t="shared" ca="1" si="5"/>
        <v>Hanoi Shanghai</v>
      </c>
      <c r="J103" s="5">
        <v>12.1</v>
      </c>
      <c r="K103" s="5"/>
      <c r="L103" s="5"/>
    </row>
    <row r="104" spans="3:12" x14ac:dyDescent="0.35">
      <c r="C104" s="5" t="str">
        <f t="shared" ca="1" si="6"/>
        <v>Le Cap Alger</v>
      </c>
      <c r="F104" s="100"/>
      <c r="G104" s="5" t="str">
        <f t="shared" ca="1" si="4"/>
        <v>Hanoi Tanger</v>
      </c>
      <c r="H104" s="5">
        <v>15513</v>
      </c>
      <c r="I104" s="5" t="str">
        <f t="shared" ca="1" si="5"/>
        <v>Hanoi Tanger</v>
      </c>
      <c r="J104" s="5">
        <v>17.5</v>
      </c>
      <c r="K104" s="5"/>
      <c r="L104" s="5"/>
    </row>
    <row r="105" spans="3:12" x14ac:dyDescent="0.35">
      <c r="C105" s="5" t="str">
        <f t="shared" ca="1" si="6"/>
        <v>Le Cap Anvers</v>
      </c>
      <c r="F105" s="100"/>
      <c r="G105" s="5" t="str">
        <f t="shared" ca="1" si="4"/>
        <v>Hanoi Tunis</v>
      </c>
      <c r="H105" s="5">
        <v>14051</v>
      </c>
      <c r="I105" s="5" t="str">
        <f t="shared" ca="1" si="5"/>
        <v>Hanoi Tunis</v>
      </c>
      <c r="J105" s="5">
        <v>17.5</v>
      </c>
      <c r="K105" s="5"/>
      <c r="L105" s="5"/>
    </row>
    <row r="106" spans="3:12" x14ac:dyDescent="0.35">
      <c r="C106" s="5" t="str">
        <f t="shared" ca="1" si="6"/>
        <v>Le Cap Dakar</v>
      </c>
      <c r="F106" s="100"/>
      <c r="G106" s="5" t="str">
        <f t="shared" ca="1" si="4"/>
        <v>Hanoi Vide</v>
      </c>
      <c r="H106" s="5">
        <v>0</v>
      </c>
      <c r="I106" s="5" t="str">
        <f t="shared" ca="1" si="5"/>
        <v>Hanoi Vide</v>
      </c>
      <c r="J106" s="5">
        <v>0</v>
      </c>
      <c r="K106" s="5"/>
      <c r="L106" s="5"/>
    </row>
    <row r="107" spans="3:12" x14ac:dyDescent="0.35">
      <c r="C107" s="5" t="str">
        <f t="shared" ca="1" si="6"/>
        <v>Le Cap Fort Cochin</v>
      </c>
      <c r="F107" s="100"/>
      <c r="G107" s="5" t="str">
        <f t="shared" ca="1" si="4"/>
        <v>Hanoi Windhoek</v>
      </c>
      <c r="H107" s="5">
        <v>14058</v>
      </c>
      <c r="I107" s="5" t="str">
        <f t="shared" ca="1" si="5"/>
        <v>Hanoi Windhoek</v>
      </c>
      <c r="J107" s="5">
        <v>17.5</v>
      </c>
      <c r="K107" s="5"/>
      <c r="L107" s="5"/>
    </row>
    <row r="108" spans="3:12" x14ac:dyDescent="0.35">
      <c r="C108" s="5" t="str">
        <f t="shared" ca="1" si="6"/>
        <v>Le Cap Hanoi</v>
      </c>
      <c r="F108" s="100"/>
      <c r="G108" s="5" t="str">
        <f t="shared" ca="1" si="4"/>
        <v>Le Cap Abidjan</v>
      </c>
      <c r="H108" s="5">
        <v>5095</v>
      </c>
      <c r="I108" s="5" t="str">
        <f t="shared" ca="1" si="5"/>
        <v>Le Cap Abidjan</v>
      </c>
      <c r="J108" s="47">
        <v>22</v>
      </c>
      <c r="K108" s="5"/>
      <c r="L108" s="5"/>
    </row>
    <row r="109" spans="3:12" x14ac:dyDescent="0.35">
      <c r="C109" s="5" t="str">
        <f t="shared" ca="1" si="6"/>
        <v>Le Cap Le Cap</v>
      </c>
      <c r="F109" s="100"/>
      <c r="G109" s="5" t="str">
        <f t="shared" ca="1" si="4"/>
        <v>Le Cap Alger</v>
      </c>
      <c r="H109" s="5">
        <v>10231</v>
      </c>
      <c r="I109" s="5" t="str">
        <f t="shared" ca="1" si="5"/>
        <v>Le Cap Alger</v>
      </c>
      <c r="J109" s="47">
        <v>22</v>
      </c>
      <c r="K109" s="5"/>
      <c r="L109" s="5"/>
    </row>
    <row r="110" spans="3:12" x14ac:dyDescent="0.35">
      <c r="C110" s="5" t="str">
        <f t="shared" ca="1" si="6"/>
        <v>Le Cap Le Havre</v>
      </c>
      <c r="F110" s="100"/>
      <c r="G110" s="5" t="str">
        <f t="shared" ca="1" si="4"/>
        <v>Le Cap Anvers</v>
      </c>
      <c r="H110" s="5">
        <v>11420</v>
      </c>
      <c r="I110" s="5" t="str">
        <f t="shared" ca="1" si="5"/>
        <v>Le Cap Anvers</v>
      </c>
      <c r="J110" s="5">
        <v>17.5</v>
      </c>
      <c r="K110" s="5"/>
      <c r="L110" s="5"/>
    </row>
    <row r="111" spans="3:12" x14ac:dyDescent="0.35">
      <c r="C111" s="5" t="str">
        <f t="shared" ca="1" si="6"/>
        <v>Le Cap Lomé</v>
      </c>
      <c r="F111" s="100"/>
      <c r="G111" s="5" t="str">
        <f t="shared" ca="1" si="4"/>
        <v>Le Cap Dakar</v>
      </c>
      <c r="H111" s="5">
        <v>6661</v>
      </c>
      <c r="I111" s="5" t="str">
        <f t="shared" ca="1" si="5"/>
        <v>Le Cap Dakar</v>
      </c>
      <c r="J111" s="47">
        <v>22</v>
      </c>
      <c r="K111" s="5"/>
      <c r="L111" s="5"/>
    </row>
    <row r="112" spans="3:12" x14ac:dyDescent="0.35">
      <c r="C112" s="5" t="str">
        <f t="shared" ca="1" si="6"/>
        <v>Le Cap Los Angeles</v>
      </c>
      <c r="F112" s="100"/>
      <c r="G112" s="5" t="str">
        <f t="shared" ca="1" si="4"/>
        <v>Le Cap Fort Cochin</v>
      </c>
      <c r="H112" s="5">
        <v>8570</v>
      </c>
      <c r="I112" s="5" t="str">
        <f t="shared" ca="1" si="5"/>
        <v>Le Cap Fort Cochin</v>
      </c>
      <c r="J112" s="5">
        <v>17.5</v>
      </c>
      <c r="K112" s="5"/>
      <c r="L112" s="5"/>
    </row>
    <row r="113" spans="3:12" x14ac:dyDescent="0.35">
      <c r="C113" s="5" t="str">
        <f t="shared" ca="1" si="6"/>
        <v>Le Cap Marseille</v>
      </c>
      <c r="F113" s="100"/>
      <c r="G113" s="5" t="str">
        <f t="shared" ca="1" si="4"/>
        <v>Le Cap Hanoi</v>
      </c>
      <c r="H113" s="5">
        <v>12740</v>
      </c>
      <c r="I113" s="5" t="str">
        <f t="shared" ca="1" si="5"/>
        <v>Le Cap Hanoi</v>
      </c>
      <c r="J113" s="5">
        <v>17.5</v>
      </c>
      <c r="K113" s="5"/>
      <c r="L113" s="5"/>
    </row>
    <row r="114" spans="3:12" x14ac:dyDescent="0.35">
      <c r="C114" s="5" t="str">
        <f t="shared" ca="1" si="6"/>
        <v>Le Cap New-York</v>
      </c>
      <c r="F114" s="100"/>
      <c r="G114" s="5" t="str">
        <f t="shared" ca="1" si="4"/>
        <v>Le Cap Le Cap</v>
      </c>
      <c r="H114" s="5">
        <v>0</v>
      </c>
      <c r="I114" s="5" t="str">
        <f t="shared" ca="1" si="5"/>
        <v>Le Cap Le Cap</v>
      </c>
      <c r="J114" s="5">
        <v>0</v>
      </c>
      <c r="K114" s="5"/>
      <c r="L114" s="5"/>
    </row>
    <row r="115" spans="3:12" x14ac:dyDescent="0.35">
      <c r="C115" s="5" t="str">
        <f t="shared" ca="1" si="6"/>
        <v>Le Cap Shanghai</v>
      </c>
      <c r="F115" s="100"/>
      <c r="G115" s="5" t="str">
        <f t="shared" ca="1" si="4"/>
        <v>Le Cap Le Havre</v>
      </c>
      <c r="H115" s="5">
        <v>11076</v>
      </c>
      <c r="I115" s="5" t="str">
        <f t="shared" ca="1" si="5"/>
        <v>Le Cap Le Havre</v>
      </c>
      <c r="J115" s="5">
        <v>17.5</v>
      </c>
      <c r="K115" s="5"/>
      <c r="L115" s="5"/>
    </row>
    <row r="116" spans="3:12" x14ac:dyDescent="0.35">
      <c r="C116" s="5" t="str">
        <f t="shared" ca="1" si="6"/>
        <v>Le Cap Tanger</v>
      </c>
      <c r="F116" s="100"/>
      <c r="G116" s="5" t="str">
        <f t="shared" ca="1" si="4"/>
        <v>Le Cap Lomé</v>
      </c>
      <c r="H116" s="5">
        <v>5042</v>
      </c>
      <c r="I116" s="5" t="str">
        <f t="shared" ca="1" si="5"/>
        <v>Le Cap Lomé</v>
      </c>
      <c r="J116" s="47">
        <v>22</v>
      </c>
      <c r="K116" s="5"/>
      <c r="L116" s="5"/>
    </row>
    <row r="117" spans="3:12" x14ac:dyDescent="0.35">
      <c r="C117" s="5" t="str">
        <f t="shared" ca="1" si="6"/>
        <v>Le Cap Tunis</v>
      </c>
      <c r="F117" s="100"/>
      <c r="G117" s="5" t="str">
        <f t="shared" ca="1" si="4"/>
        <v>Le Cap Los Angeles</v>
      </c>
      <c r="H117" s="5">
        <v>17476</v>
      </c>
      <c r="I117" s="5" t="str">
        <f t="shared" ca="1" si="5"/>
        <v>Le Cap Los Angeles</v>
      </c>
      <c r="J117" s="5">
        <v>17.5</v>
      </c>
      <c r="K117" s="5"/>
      <c r="L117" s="5"/>
    </row>
    <row r="118" spans="3:12" x14ac:dyDescent="0.35">
      <c r="C118" s="5" t="str">
        <f t="shared" ca="1" si="6"/>
        <v>Le Cap Vide</v>
      </c>
      <c r="F118" s="100"/>
      <c r="G118" s="5" t="str">
        <f t="shared" ca="1" si="4"/>
        <v>Le Cap Marseille</v>
      </c>
      <c r="H118" s="5">
        <v>10726</v>
      </c>
      <c r="I118" s="5" t="str">
        <f t="shared" ca="1" si="5"/>
        <v>Le Cap Marseille</v>
      </c>
      <c r="J118" s="5">
        <v>17.5</v>
      </c>
      <c r="K118" s="5"/>
      <c r="L118" s="5"/>
    </row>
    <row r="119" spans="3:12" x14ac:dyDescent="0.35">
      <c r="C119" s="5" t="str">
        <f t="shared" ca="1" si="6"/>
        <v>Le Cap Windhoek</v>
      </c>
      <c r="F119" s="100"/>
      <c r="G119" s="5" t="str">
        <f t="shared" ca="1" si="4"/>
        <v>Le Cap New-York</v>
      </c>
      <c r="H119" s="5">
        <v>12670</v>
      </c>
      <c r="I119" s="5" t="str">
        <f t="shared" ca="1" si="5"/>
        <v>Le Cap New-York</v>
      </c>
      <c r="J119" s="5"/>
      <c r="K119" s="5"/>
      <c r="L119" s="5"/>
    </row>
    <row r="120" spans="3:12" x14ac:dyDescent="0.35">
      <c r="C120" s="5" t="str">
        <f t="shared" ca="1" si="6"/>
        <v>Le Havre Abidjan</v>
      </c>
      <c r="F120" s="100"/>
      <c r="G120" s="5" t="str">
        <f t="shared" ca="1" si="4"/>
        <v>Le Cap Shanghai</v>
      </c>
      <c r="H120" s="5">
        <v>14120</v>
      </c>
      <c r="I120" s="5" t="str">
        <f t="shared" ca="1" si="5"/>
        <v>Le Cap Shanghai</v>
      </c>
      <c r="J120" s="5">
        <v>17.5</v>
      </c>
      <c r="K120" s="5"/>
      <c r="L120" s="5"/>
    </row>
    <row r="121" spans="3:12" x14ac:dyDescent="0.35">
      <c r="C121" s="5" t="str">
        <f t="shared" ca="1" si="6"/>
        <v>Le Havre Alger</v>
      </c>
      <c r="F121" s="100"/>
      <c r="G121" s="5" t="str">
        <f t="shared" ca="1" si="4"/>
        <v>Le Cap Tanger</v>
      </c>
      <c r="H121" s="5">
        <v>9395</v>
      </c>
      <c r="I121" s="5" t="str">
        <f t="shared" ca="1" si="5"/>
        <v>Le Cap Tanger</v>
      </c>
      <c r="J121" s="47">
        <v>22</v>
      </c>
      <c r="K121" s="5"/>
      <c r="L121" s="5"/>
    </row>
    <row r="122" spans="3:12" x14ac:dyDescent="0.35">
      <c r="C122" s="5" t="str">
        <f t="shared" ca="1" si="6"/>
        <v>Le Havre Anvers</v>
      </c>
      <c r="F122" s="100"/>
      <c r="G122" s="5" t="str">
        <f t="shared" ca="1" si="4"/>
        <v>Le Cap Tunis</v>
      </c>
      <c r="H122" s="5">
        <v>10937</v>
      </c>
      <c r="I122" s="5" t="str">
        <f t="shared" ca="1" si="5"/>
        <v>Le Cap Tunis</v>
      </c>
      <c r="J122" s="47">
        <v>22</v>
      </c>
      <c r="K122" s="5"/>
      <c r="L122" s="5"/>
    </row>
    <row r="123" spans="3:12" x14ac:dyDescent="0.35">
      <c r="C123" s="5" t="str">
        <f t="shared" ca="1" si="6"/>
        <v>Le Havre Dakar</v>
      </c>
      <c r="F123" s="100"/>
      <c r="G123" s="5" t="str">
        <f t="shared" ca="1" si="4"/>
        <v>Le Cap Vide</v>
      </c>
      <c r="H123" s="5">
        <v>0</v>
      </c>
      <c r="I123" s="5" t="str">
        <f t="shared" ca="1" si="5"/>
        <v>Le Cap Vide</v>
      </c>
      <c r="J123" s="5">
        <v>0</v>
      </c>
      <c r="K123" s="5"/>
      <c r="L123" s="5"/>
    </row>
    <row r="124" spans="3:12" x14ac:dyDescent="0.35">
      <c r="C124" s="5" t="str">
        <f t="shared" ca="1" si="6"/>
        <v>Le Havre Fort Cochin</v>
      </c>
      <c r="F124" s="100"/>
      <c r="G124" s="5" t="str">
        <f t="shared" ca="1" si="4"/>
        <v>Le Cap Windhoek</v>
      </c>
      <c r="H124" s="5">
        <v>1382</v>
      </c>
      <c r="I124" s="5" t="str">
        <f t="shared" ca="1" si="5"/>
        <v>Le Cap Windhoek</v>
      </c>
      <c r="J124" s="47">
        <v>22</v>
      </c>
      <c r="K124" s="5"/>
      <c r="L124" s="5"/>
    </row>
    <row r="125" spans="3:12" x14ac:dyDescent="0.35">
      <c r="C125" s="5" t="str">
        <f t="shared" ca="1" si="6"/>
        <v>Le Havre Hanoi</v>
      </c>
      <c r="F125" s="100"/>
      <c r="G125" s="5" t="str">
        <f t="shared" ca="1" si="4"/>
        <v>Le Havre Abidjan</v>
      </c>
      <c r="H125" s="5">
        <v>6541</v>
      </c>
      <c r="I125" s="5" t="str">
        <f t="shared" ca="1" si="5"/>
        <v>Le Havre Abidjan</v>
      </c>
      <c r="J125" s="5">
        <v>17.5</v>
      </c>
      <c r="K125" s="5"/>
      <c r="L125" s="5"/>
    </row>
    <row r="126" spans="3:12" x14ac:dyDescent="0.35">
      <c r="C126" s="5" t="str">
        <f t="shared" ca="1" si="6"/>
        <v>Le Havre Le Cap</v>
      </c>
      <c r="F126" s="100"/>
      <c r="G126" s="5" t="str">
        <f t="shared" ca="1" si="4"/>
        <v>Le Havre Alger</v>
      </c>
      <c r="H126" s="5">
        <v>2957</v>
      </c>
      <c r="I126" s="5" t="str">
        <f t="shared" ca="1" si="5"/>
        <v>Le Havre Alger</v>
      </c>
      <c r="J126" s="5">
        <v>17.5</v>
      </c>
      <c r="K126" s="5"/>
      <c r="L126" s="5"/>
    </row>
    <row r="127" spans="3:12" x14ac:dyDescent="0.35">
      <c r="C127" s="5" t="str">
        <f t="shared" ca="1" si="6"/>
        <v>Le Havre Le Havre</v>
      </c>
      <c r="F127" s="100"/>
      <c r="G127" s="5" t="str">
        <f t="shared" ca="1" si="4"/>
        <v>Le Havre Anvers</v>
      </c>
      <c r="H127" s="5">
        <v>437</v>
      </c>
      <c r="I127" s="5" t="str">
        <f t="shared" ca="1" si="5"/>
        <v>Le Havre Anvers</v>
      </c>
      <c r="J127" s="5">
        <v>12.1</v>
      </c>
      <c r="K127" s="5"/>
      <c r="L127" s="5"/>
    </row>
    <row r="128" spans="3:12" x14ac:dyDescent="0.35">
      <c r="C128" s="5" t="str">
        <f t="shared" ca="1" si="6"/>
        <v>Le Havre Lomé</v>
      </c>
      <c r="F128" s="100"/>
      <c r="G128" s="5" t="str">
        <f t="shared" ca="1" si="4"/>
        <v>Le Havre Dakar</v>
      </c>
      <c r="H128" s="5">
        <v>4441</v>
      </c>
      <c r="I128" s="5" t="str">
        <f t="shared" ca="1" si="5"/>
        <v>Le Havre Dakar</v>
      </c>
      <c r="J128" s="5">
        <v>17.5</v>
      </c>
      <c r="K128" s="5"/>
      <c r="L128" s="5"/>
    </row>
    <row r="129" spans="3:12" x14ac:dyDescent="0.35">
      <c r="C129" s="5" t="str">
        <f t="shared" ca="1" si="6"/>
        <v>Le Havre Los Angeles</v>
      </c>
      <c r="F129" s="100"/>
      <c r="G129" s="5" t="str">
        <f t="shared" ca="1" si="4"/>
        <v>Le Havre Fort Cochin</v>
      </c>
      <c r="H129" s="5">
        <v>11376</v>
      </c>
      <c r="I129" s="5" t="str">
        <f t="shared" ca="1" si="5"/>
        <v>Le Havre Fort Cochin</v>
      </c>
      <c r="J129" s="5">
        <v>9</v>
      </c>
      <c r="K129" s="5"/>
      <c r="L129" s="5"/>
    </row>
    <row r="130" spans="3:12" x14ac:dyDescent="0.35">
      <c r="C130" s="5" t="str">
        <f t="shared" ca="1" si="6"/>
        <v>Le Havre Marseille</v>
      </c>
      <c r="F130" s="100"/>
      <c r="G130" s="5" t="str">
        <f t="shared" ca="1" si="4"/>
        <v>Le Havre Hanoi</v>
      </c>
      <c r="H130" s="5">
        <v>17621</v>
      </c>
      <c r="I130" s="5" t="str">
        <f t="shared" ca="1" si="5"/>
        <v>Le Havre Hanoi</v>
      </c>
      <c r="J130" s="5">
        <v>9</v>
      </c>
      <c r="K130" s="5"/>
      <c r="L130" s="5"/>
    </row>
    <row r="131" spans="3:12" x14ac:dyDescent="0.35">
      <c r="C131" s="5" t="str">
        <f t="shared" ca="1" si="6"/>
        <v>Le Havre New-York</v>
      </c>
      <c r="F131" s="100"/>
      <c r="G131" s="5" t="str">
        <f t="shared" ca="1" si="4"/>
        <v>Le Havre Le Cap</v>
      </c>
      <c r="H131" s="5">
        <v>11076</v>
      </c>
      <c r="I131" s="5" t="str">
        <f t="shared" ca="1" si="5"/>
        <v>Le Havre Le Cap</v>
      </c>
      <c r="J131" s="5">
        <v>17.5</v>
      </c>
      <c r="K131" s="5"/>
      <c r="L131" s="5"/>
    </row>
    <row r="132" spans="3:12" x14ac:dyDescent="0.35">
      <c r="C132" s="5" t="str">
        <f t="shared" ca="1" si="6"/>
        <v>Le Havre Shanghai</v>
      </c>
      <c r="F132" s="100"/>
      <c r="G132" s="5" t="str">
        <f t="shared" ca="1" si="4"/>
        <v>Le Havre Le Havre</v>
      </c>
      <c r="H132" s="5">
        <v>0</v>
      </c>
      <c r="I132" s="5" t="str">
        <f t="shared" ca="1" si="5"/>
        <v>Le Havre Le Havre</v>
      </c>
      <c r="J132" s="5">
        <v>0</v>
      </c>
      <c r="K132" s="5"/>
      <c r="L132" s="5"/>
    </row>
    <row r="133" spans="3:12" x14ac:dyDescent="0.35">
      <c r="C133" s="5" t="str">
        <f t="shared" ca="1" si="6"/>
        <v>Le Havre Tanger</v>
      </c>
      <c r="F133" s="100"/>
      <c r="G133" s="5" t="str">
        <f t="shared" ca="1" si="4"/>
        <v>Le Havre Lomé</v>
      </c>
      <c r="H133" s="5">
        <v>7156</v>
      </c>
      <c r="I133" s="5" t="str">
        <f t="shared" ca="1" si="5"/>
        <v>Le Havre Lomé</v>
      </c>
      <c r="J133" s="5">
        <v>17.5</v>
      </c>
      <c r="K133" s="5"/>
      <c r="L133" s="5"/>
    </row>
    <row r="134" spans="3:12" x14ac:dyDescent="0.35">
      <c r="C134" s="5" t="str">
        <f t="shared" ca="1" si="6"/>
        <v>Le Havre Tunis</v>
      </c>
      <c r="F134" s="100"/>
      <c r="G134" s="5" t="str">
        <f t="shared" ca="1" si="4"/>
        <v>Le Havre Los Angeles</v>
      </c>
      <c r="H134" s="5">
        <v>14063</v>
      </c>
      <c r="I134" s="5" t="str">
        <f t="shared" ca="1" si="5"/>
        <v>Le Havre Los Angeles</v>
      </c>
      <c r="J134" s="5">
        <v>9</v>
      </c>
      <c r="K134" s="5"/>
      <c r="L134" s="5"/>
    </row>
    <row r="135" spans="3:12" x14ac:dyDescent="0.35">
      <c r="C135" s="5" t="str">
        <f t="shared" ca="1" si="6"/>
        <v>Le Havre Vide</v>
      </c>
      <c r="F135" s="100"/>
      <c r="G135" s="5" t="str">
        <f t="shared" ref="G135:G198" ca="1" si="7">C130</f>
        <v>Le Havre Marseille</v>
      </c>
      <c r="H135" s="5">
        <v>3452</v>
      </c>
      <c r="I135" s="5" t="str">
        <f t="shared" ref="I135:I198" ca="1" si="8">G135</f>
        <v>Le Havre Marseille</v>
      </c>
      <c r="J135" s="5">
        <v>12.1</v>
      </c>
      <c r="K135" s="5"/>
      <c r="L135" s="5"/>
    </row>
    <row r="136" spans="3:12" x14ac:dyDescent="0.35">
      <c r="C136" s="5" t="str">
        <f t="shared" ca="1" si="6"/>
        <v>Le Havre Windhoek</v>
      </c>
      <c r="F136" s="100"/>
      <c r="G136" s="5" t="str">
        <f t="shared" ca="1" si="7"/>
        <v>Le Havre New-York</v>
      </c>
      <c r="H136" s="5">
        <v>5729</v>
      </c>
      <c r="I136" s="5" t="str">
        <f t="shared" ca="1" si="8"/>
        <v>Le Havre New-York</v>
      </c>
      <c r="J136" s="5">
        <v>9</v>
      </c>
      <c r="K136" s="5"/>
      <c r="L136" s="5"/>
    </row>
    <row r="137" spans="3:12" x14ac:dyDescent="0.35">
      <c r="C137" s="5" t="str">
        <f t="shared" ref="C137:C200" ca="1" si="9">IF(ROW()&gt;(COUNTA($A:$A)*COUNTA($B:$B)),"",OFFSET($A$1,INT((ROW()-1)/17),)&amp;" "&amp;OFFSET($B$1,MOD(ROW()-1,COUNTA($B:$B)),))</f>
        <v>Lomé Abidjan</v>
      </c>
      <c r="F137" s="100"/>
      <c r="G137" s="5" t="str">
        <f t="shared" ca="1" si="7"/>
        <v>Le Havre Shanghai</v>
      </c>
      <c r="H137" s="5">
        <v>19027</v>
      </c>
      <c r="I137" s="5" t="str">
        <f t="shared" ca="1" si="8"/>
        <v>Le Havre Shanghai</v>
      </c>
      <c r="J137" s="5">
        <v>9</v>
      </c>
      <c r="K137" s="5"/>
      <c r="L137" s="5"/>
    </row>
    <row r="138" spans="3:12" x14ac:dyDescent="0.35">
      <c r="C138" s="5" t="str">
        <f t="shared" ca="1" si="9"/>
        <v>Lomé Alger</v>
      </c>
      <c r="F138" s="100"/>
      <c r="G138" s="5" t="str">
        <f t="shared" ca="1" si="7"/>
        <v>Le Havre Tanger</v>
      </c>
      <c r="H138" s="5">
        <v>2128</v>
      </c>
      <c r="I138" s="5" t="str">
        <f t="shared" ca="1" si="8"/>
        <v>Le Havre Tanger</v>
      </c>
      <c r="J138" s="5">
        <v>17.5</v>
      </c>
      <c r="K138" s="5"/>
      <c r="L138" s="5"/>
    </row>
    <row r="139" spans="3:12" x14ac:dyDescent="0.35">
      <c r="C139" s="5" t="str">
        <f t="shared" ca="1" si="9"/>
        <v>Lomé Anvers</v>
      </c>
      <c r="F139" s="100"/>
      <c r="G139" s="5" t="str">
        <f t="shared" ca="1" si="7"/>
        <v>Le Havre Tunis</v>
      </c>
      <c r="H139" s="5">
        <v>3663</v>
      </c>
      <c r="I139" s="5" t="str">
        <f t="shared" ca="1" si="8"/>
        <v>Le Havre Tunis</v>
      </c>
      <c r="J139" s="5">
        <v>17.5</v>
      </c>
      <c r="K139" s="5"/>
      <c r="L139" s="5"/>
    </row>
    <row r="140" spans="3:12" x14ac:dyDescent="0.35">
      <c r="C140" s="5" t="str">
        <f t="shared" ca="1" si="9"/>
        <v>Lomé Dakar</v>
      </c>
      <c r="F140" s="100"/>
      <c r="G140" s="5" t="str">
        <f t="shared" ca="1" si="7"/>
        <v>Le Havre Vide</v>
      </c>
      <c r="H140" s="5">
        <v>0</v>
      </c>
      <c r="I140" s="5" t="str">
        <f t="shared" ca="1" si="8"/>
        <v>Le Havre Vide</v>
      </c>
      <c r="J140" s="5">
        <v>0</v>
      </c>
      <c r="K140" s="5"/>
      <c r="L140" s="5"/>
    </row>
    <row r="141" spans="3:12" x14ac:dyDescent="0.35">
      <c r="C141" s="5" t="str">
        <f t="shared" ca="1" si="9"/>
        <v>Lomé Fort Cochin</v>
      </c>
      <c r="F141" s="100"/>
      <c r="G141" s="5" t="str">
        <f t="shared" ca="1" si="7"/>
        <v>Le Havre Windhoek</v>
      </c>
      <c r="H141" s="5">
        <v>9900</v>
      </c>
      <c r="I141" s="5" t="str">
        <f t="shared" ca="1" si="8"/>
        <v>Le Havre Windhoek</v>
      </c>
      <c r="J141" s="5">
        <v>17.5</v>
      </c>
      <c r="K141" s="5"/>
      <c r="L141" s="5"/>
    </row>
    <row r="142" spans="3:12" x14ac:dyDescent="0.35">
      <c r="C142" s="5" t="str">
        <f t="shared" ca="1" si="9"/>
        <v>Lomé Hanoi</v>
      </c>
      <c r="F142" s="100"/>
      <c r="G142" s="5" t="str">
        <f t="shared" ca="1" si="7"/>
        <v>Lomé Abidjan</v>
      </c>
      <c r="H142" s="5">
        <v>653</v>
      </c>
      <c r="I142" s="5" t="str">
        <f t="shared" ca="1" si="8"/>
        <v>Lomé Abidjan</v>
      </c>
      <c r="J142" s="47">
        <v>22</v>
      </c>
      <c r="K142" s="5"/>
      <c r="L142" s="5"/>
    </row>
    <row r="143" spans="3:12" x14ac:dyDescent="0.35">
      <c r="C143" s="5" t="str">
        <f t="shared" ca="1" si="9"/>
        <v>Lomé Le Cap</v>
      </c>
      <c r="F143" s="100"/>
      <c r="G143" s="5" t="str">
        <f t="shared" ca="1" si="7"/>
        <v>Lomé Alger</v>
      </c>
      <c r="H143" s="5">
        <v>6311</v>
      </c>
      <c r="I143" s="5" t="str">
        <f t="shared" ca="1" si="8"/>
        <v>Lomé Alger</v>
      </c>
      <c r="J143" s="47">
        <v>22</v>
      </c>
      <c r="K143" s="5"/>
      <c r="L143" s="5"/>
    </row>
    <row r="144" spans="3:12" x14ac:dyDescent="0.35">
      <c r="C144" s="5" t="str">
        <f t="shared" ca="1" si="9"/>
        <v>Lomé Le Havre</v>
      </c>
      <c r="F144" s="100"/>
      <c r="G144" s="5" t="str">
        <f t="shared" ca="1" si="7"/>
        <v>Lomé Anvers</v>
      </c>
      <c r="H144" s="5">
        <v>7500</v>
      </c>
      <c r="I144" s="5" t="str">
        <f t="shared" ca="1" si="8"/>
        <v>Lomé Anvers</v>
      </c>
      <c r="J144" s="5">
        <v>17.5</v>
      </c>
      <c r="K144" s="5"/>
      <c r="L144" s="5"/>
    </row>
    <row r="145" spans="3:12" x14ac:dyDescent="0.35">
      <c r="C145" s="5" t="str">
        <f t="shared" ca="1" si="9"/>
        <v>Lomé Lomé</v>
      </c>
      <c r="F145" s="100"/>
      <c r="G145" s="5" t="str">
        <f t="shared" ca="1" si="7"/>
        <v>Lomé Dakar</v>
      </c>
      <c r="H145" s="5">
        <v>2740</v>
      </c>
      <c r="I145" s="5" t="str">
        <f t="shared" ca="1" si="8"/>
        <v>Lomé Dakar</v>
      </c>
      <c r="J145" s="47">
        <v>22</v>
      </c>
      <c r="K145" s="5"/>
      <c r="L145" s="5"/>
    </row>
    <row r="146" spans="3:12" x14ac:dyDescent="0.35">
      <c r="C146" s="5" t="str">
        <f t="shared" ca="1" si="9"/>
        <v>Lomé Los Angeles</v>
      </c>
      <c r="F146" s="100"/>
      <c r="G146" s="5" t="str">
        <f t="shared" ca="1" si="7"/>
        <v>Lomé Fort Cochin</v>
      </c>
      <c r="H146" s="5">
        <v>13548</v>
      </c>
      <c r="I146" s="5" t="str">
        <f t="shared" ca="1" si="8"/>
        <v>Lomé Fort Cochin</v>
      </c>
      <c r="J146" s="5">
        <v>17.5</v>
      </c>
      <c r="K146" s="5"/>
      <c r="L146" s="5"/>
    </row>
    <row r="147" spans="3:12" x14ac:dyDescent="0.35">
      <c r="C147" s="5" t="str">
        <f t="shared" ca="1" si="9"/>
        <v>Lomé Marseille</v>
      </c>
      <c r="F147" s="100"/>
      <c r="G147" s="5" t="str">
        <f t="shared" ca="1" si="7"/>
        <v>Lomé Hanoi</v>
      </c>
      <c r="H147" s="5">
        <v>17719</v>
      </c>
      <c r="I147" s="5" t="str">
        <f t="shared" ca="1" si="8"/>
        <v>Lomé Hanoi</v>
      </c>
      <c r="J147" s="5">
        <v>17.5</v>
      </c>
      <c r="K147" s="5"/>
      <c r="L147" s="5"/>
    </row>
    <row r="148" spans="3:12" x14ac:dyDescent="0.35">
      <c r="C148" s="5" t="str">
        <f t="shared" ca="1" si="9"/>
        <v>Lomé New-York</v>
      </c>
      <c r="F148" s="100"/>
      <c r="G148" s="5" t="str">
        <f t="shared" ca="1" si="7"/>
        <v>Lomé Le Cap</v>
      </c>
      <c r="H148" s="5">
        <v>5042</v>
      </c>
      <c r="I148" s="5" t="str">
        <f t="shared" ca="1" si="8"/>
        <v>Lomé Le Cap</v>
      </c>
      <c r="J148" s="47">
        <v>22</v>
      </c>
      <c r="K148" s="5"/>
      <c r="L148" s="5"/>
    </row>
    <row r="149" spans="3:12" x14ac:dyDescent="0.35">
      <c r="C149" s="5" t="str">
        <f t="shared" ca="1" si="9"/>
        <v>Lomé Shanghai</v>
      </c>
      <c r="F149" s="100"/>
      <c r="G149" s="5" t="str">
        <f t="shared" ca="1" si="7"/>
        <v>Lomé Le Havre</v>
      </c>
      <c r="H149" s="5">
        <v>7156</v>
      </c>
      <c r="I149" s="5" t="str">
        <f t="shared" ca="1" si="8"/>
        <v>Lomé Le Havre</v>
      </c>
      <c r="J149" s="5">
        <v>17.5</v>
      </c>
      <c r="K149" s="5"/>
      <c r="L149" s="5"/>
    </row>
    <row r="150" spans="3:12" x14ac:dyDescent="0.35">
      <c r="C150" s="5" t="str">
        <f t="shared" ca="1" si="9"/>
        <v>Lomé Tanger</v>
      </c>
      <c r="F150" s="100"/>
      <c r="G150" s="5" t="str">
        <f t="shared" ca="1" si="7"/>
        <v>Lomé Lomé</v>
      </c>
      <c r="H150" s="5">
        <v>0</v>
      </c>
      <c r="I150" s="5" t="str">
        <f t="shared" ca="1" si="8"/>
        <v>Lomé Lomé</v>
      </c>
      <c r="J150" s="5">
        <v>0</v>
      </c>
      <c r="K150" s="5"/>
      <c r="L150" s="5"/>
    </row>
    <row r="151" spans="3:12" x14ac:dyDescent="0.35">
      <c r="C151" s="5" t="str">
        <f t="shared" ca="1" si="9"/>
        <v>Lomé Tunis</v>
      </c>
      <c r="F151" s="100"/>
      <c r="G151" s="5" t="str">
        <f t="shared" ca="1" si="7"/>
        <v>Lomé Los Angeles</v>
      </c>
      <c r="H151" s="5">
        <v>14656</v>
      </c>
      <c r="I151" s="5" t="str">
        <f t="shared" ca="1" si="8"/>
        <v>Lomé Los Angeles</v>
      </c>
      <c r="J151" s="5">
        <v>17.5</v>
      </c>
      <c r="K151" s="5"/>
      <c r="L151" s="5"/>
    </row>
    <row r="152" spans="3:12" x14ac:dyDescent="0.35">
      <c r="C152" s="5" t="str">
        <f t="shared" ca="1" si="9"/>
        <v>Lomé Vide</v>
      </c>
      <c r="F152" s="100"/>
      <c r="G152" s="5" t="str">
        <f t="shared" ca="1" si="7"/>
        <v>Lomé Marseille</v>
      </c>
      <c r="H152" s="5">
        <v>6806</v>
      </c>
      <c r="I152" s="5" t="str">
        <f t="shared" ca="1" si="8"/>
        <v>Lomé Marseille</v>
      </c>
      <c r="J152" s="5">
        <v>17.5</v>
      </c>
      <c r="K152" s="5"/>
      <c r="L152" s="5"/>
    </row>
    <row r="153" spans="3:12" x14ac:dyDescent="0.35">
      <c r="C153" s="5" t="str">
        <f t="shared" ca="1" si="9"/>
        <v>Lomé Windhoek</v>
      </c>
      <c r="F153" s="100"/>
      <c r="G153" s="5" t="str">
        <f t="shared" ca="1" si="7"/>
        <v>Lomé New-York</v>
      </c>
      <c r="H153" s="5">
        <v>8832</v>
      </c>
      <c r="I153" s="5" t="str">
        <f t="shared" ca="1" si="8"/>
        <v>Lomé New-York</v>
      </c>
      <c r="J153" s="5"/>
      <c r="K153" s="5"/>
      <c r="L153" s="5"/>
    </row>
    <row r="154" spans="3:12" x14ac:dyDescent="0.35">
      <c r="C154" s="5" t="str">
        <f t="shared" ca="1" si="9"/>
        <v>Los Angeles Abidjan</v>
      </c>
      <c r="F154" s="100"/>
      <c r="G154" s="5" t="str">
        <f t="shared" ca="1" si="7"/>
        <v>Lomé Shanghai</v>
      </c>
      <c r="H154" s="5">
        <v>19099</v>
      </c>
      <c r="I154" s="5" t="str">
        <f t="shared" ca="1" si="8"/>
        <v>Lomé Shanghai</v>
      </c>
      <c r="J154" s="5">
        <v>17.5</v>
      </c>
      <c r="K154" s="5"/>
      <c r="L154" s="5"/>
    </row>
    <row r="155" spans="3:12" x14ac:dyDescent="0.35">
      <c r="C155" s="5" t="str">
        <f t="shared" ca="1" si="9"/>
        <v>Los Angeles Alger</v>
      </c>
      <c r="F155" s="100"/>
      <c r="G155" s="5" t="str">
        <f t="shared" ca="1" si="7"/>
        <v>Lomé Tanger</v>
      </c>
      <c r="H155" s="5">
        <v>5475</v>
      </c>
      <c r="I155" s="5" t="str">
        <f t="shared" ca="1" si="8"/>
        <v>Lomé Tanger</v>
      </c>
      <c r="J155" s="47">
        <v>22</v>
      </c>
      <c r="K155" s="5"/>
      <c r="L155" s="5"/>
    </row>
    <row r="156" spans="3:12" x14ac:dyDescent="0.35">
      <c r="C156" s="5" t="str">
        <f t="shared" ca="1" si="9"/>
        <v>Los Angeles Anvers</v>
      </c>
      <c r="F156" s="100"/>
      <c r="G156" s="5" t="str">
        <f t="shared" ca="1" si="7"/>
        <v>Lomé Tunis</v>
      </c>
      <c r="H156" s="5">
        <v>7017</v>
      </c>
      <c r="I156" s="5" t="str">
        <f t="shared" ca="1" si="8"/>
        <v>Lomé Tunis</v>
      </c>
      <c r="J156" s="47">
        <v>22</v>
      </c>
      <c r="K156" s="5"/>
      <c r="L156" s="5"/>
    </row>
    <row r="157" spans="3:12" x14ac:dyDescent="0.35">
      <c r="C157" s="5" t="str">
        <f t="shared" ca="1" si="9"/>
        <v>Los Angeles Dakar</v>
      </c>
      <c r="F157" s="100"/>
      <c r="G157" s="5" t="str">
        <f t="shared" ca="1" si="7"/>
        <v>Lomé Vide</v>
      </c>
      <c r="H157" s="5">
        <v>0</v>
      </c>
      <c r="I157" s="5" t="str">
        <f t="shared" ca="1" si="8"/>
        <v>Lomé Vide</v>
      </c>
      <c r="J157" s="5">
        <v>0</v>
      </c>
      <c r="K157" s="5"/>
      <c r="L157" s="5"/>
    </row>
    <row r="158" spans="3:12" x14ac:dyDescent="0.35">
      <c r="C158" s="5" t="str">
        <f t="shared" ca="1" si="9"/>
        <v>Los Angeles Fort Cochin</v>
      </c>
      <c r="F158" s="100"/>
      <c r="G158" s="5" t="str">
        <f t="shared" ca="1" si="7"/>
        <v>Lomé Windhoek</v>
      </c>
      <c r="H158" s="5">
        <v>3755</v>
      </c>
      <c r="I158" s="5" t="str">
        <f t="shared" ca="1" si="8"/>
        <v>Lomé Windhoek</v>
      </c>
      <c r="J158" s="47">
        <v>22</v>
      </c>
      <c r="K158" s="5"/>
      <c r="L158" s="5"/>
    </row>
    <row r="159" spans="3:12" x14ac:dyDescent="0.35">
      <c r="C159" s="5" t="str">
        <f t="shared" ca="1" si="9"/>
        <v>Los Angeles Hanoi</v>
      </c>
      <c r="F159" s="100"/>
      <c r="G159" s="5" t="str">
        <f t="shared" ca="1" si="7"/>
        <v>Los Angeles Abidjan</v>
      </c>
      <c r="H159" s="5">
        <v>14062</v>
      </c>
      <c r="I159" s="5" t="str">
        <f t="shared" ca="1" si="8"/>
        <v>Los Angeles Abidjan</v>
      </c>
      <c r="J159" s="5">
        <v>17.5</v>
      </c>
      <c r="K159" s="5"/>
      <c r="L159" s="5"/>
    </row>
    <row r="160" spans="3:12" x14ac:dyDescent="0.35">
      <c r="C160" s="5" t="str">
        <f t="shared" ca="1" si="9"/>
        <v>Los Angeles Le Cap</v>
      </c>
      <c r="F160" s="100"/>
      <c r="G160" s="5" t="str">
        <f t="shared" ca="1" si="7"/>
        <v>Los Angeles Alger</v>
      </c>
      <c r="H160" s="5">
        <v>14330</v>
      </c>
      <c r="I160" s="5" t="str">
        <f t="shared" ca="1" si="8"/>
        <v>Los Angeles Alger</v>
      </c>
      <c r="J160" s="5">
        <v>17.5</v>
      </c>
      <c r="K160" s="5"/>
      <c r="L160" s="5"/>
    </row>
    <row r="161" spans="3:12" x14ac:dyDescent="0.35">
      <c r="C161" s="5" t="str">
        <f t="shared" ca="1" si="9"/>
        <v>Los Angeles Le Havre</v>
      </c>
      <c r="F161" s="100"/>
      <c r="G161" s="5" t="str">
        <f t="shared" ca="1" si="7"/>
        <v>Los Angeles Anvers</v>
      </c>
      <c r="H161" s="5">
        <v>14382</v>
      </c>
      <c r="I161" s="5" t="str">
        <f t="shared" ca="1" si="8"/>
        <v>Los Angeles Anvers</v>
      </c>
      <c r="J161" s="5">
        <v>9</v>
      </c>
      <c r="K161" s="5"/>
      <c r="L161" s="5"/>
    </row>
    <row r="162" spans="3:12" x14ac:dyDescent="0.35">
      <c r="C162" s="5" t="str">
        <f t="shared" ca="1" si="9"/>
        <v>Los Angeles Lomé</v>
      </c>
      <c r="F162" s="100"/>
      <c r="G162" s="5" t="str">
        <f t="shared" ca="1" si="7"/>
        <v>Los Angeles Dakar</v>
      </c>
      <c r="H162" s="5">
        <v>12367</v>
      </c>
      <c r="I162" s="5" t="str">
        <f t="shared" ca="1" si="8"/>
        <v>Los Angeles Dakar</v>
      </c>
      <c r="J162" s="5">
        <v>17.5</v>
      </c>
      <c r="K162" s="5"/>
      <c r="L162" s="5"/>
    </row>
    <row r="163" spans="3:12" x14ac:dyDescent="0.35">
      <c r="C163" s="5" t="str">
        <f t="shared" ca="1" si="9"/>
        <v>Los Angeles Los Angeles</v>
      </c>
      <c r="F163" s="100"/>
      <c r="G163" s="5" t="str">
        <f t="shared" ca="1" si="7"/>
        <v>Los Angeles Fort Cochin</v>
      </c>
      <c r="H163" s="5">
        <v>18699</v>
      </c>
      <c r="I163" s="5" t="str">
        <f t="shared" ca="1" si="8"/>
        <v>Los Angeles Fort Cochin</v>
      </c>
      <c r="J163" s="5">
        <v>9</v>
      </c>
      <c r="K163" s="5"/>
      <c r="L163" s="5"/>
    </row>
    <row r="164" spans="3:12" x14ac:dyDescent="0.35">
      <c r="C164" s="5" t="str">
        <f t="shared" ca="1" si="9"/>
        <v>Los Angeles Marseille</v>
      </c>
      <c r="F164" s="100"/>
      <c r="G164" s="5" t="str">
        <f t="shared" ca="1" si="7"/>
        <v>Los Angeles Hanoi</v>
      </c>
      <c r="H164" s="5">
        <v>12675</v>
      </c>
      <c r="I164" s="5" t="str">
        <f t="shared" ca="1" si="8"/>
        <v>Los Angeles Hanoi</v>
      </c>
      <c r="J164" s="5">
        <v>9</v>
      </c>
      <c r="K164" s="5"/>
      <c r="L164" s="5"/>
    </row>
    <row r="165" spans="3:12" x14ac:dyDescent="0.35">
      <c r="C165" s="5" t="str">
        <f t="shared" ca="1" si="9"/>
        <v>Los Angeles New-York</v>
      </c>
      <c r="F165" s="100"/>
      <c r="G165" s="5" t="str">
        <f t="shared" ca="1" si="7"/>
        <v>Los Angeles Le Cap</v>
      </c>
      <c r="H165" s="5">
        <v>17476</v>
      </c>
      <c r="I165" s="5" t="str">
        <f t="shared" ca="1" si="8"/>
        <v>Los Angeles Le Cap</v>
      </c>
      <c r="J165" s="5">
        <v>17.5</v>
      </c>
      <c r="K165" s="5"/>
      <c r="L165" s="5"/>
    </row>
    <row r="166" spans="3:12" x14ac:dyDescent="0.35">
      <c r="C166" s="5" t="str">
        <f t="shared" ca="1" si="9"/>
        <v>Los Angeles Shanghai</v>
      </c>
      <c r="F166" s="100"/>
      <c r="G166" s="5" t="str">
        <f t="shared" ca="1" si="7"/>
        <v>Los Angeles Le Havre</v>
      </c>
      <c r="H166" s="5">
        <v>14063</v>
      </c>
      <c r="I166" s="5" t="str">
        <f t="shared" ca="1" si="8"/>
        <v>Los Angeles Le Havre</v>
      </c>
      <c r="J166" s="5">
        <v>9</v>
      </c>
      <c r="K166" s="5"/>
      <c r="L166" s="5"/>
    </row>
    <row r="167" spans="3:12" x14ac:dyDescent="0.35">
      <c r="C167" s="5" t="str">
        <f t="shared" ca="1" si="9"/>
        <v>Los Angeles Tanger</v>
      </c>
      <c r="F167" s="100"/>
      <c r="G167" s="5" t="str">
        <f t="shared" ca="1" si="7"/>
        <v>Los Angeles Lomé</v>
      </c>
      <c r="H167" s="5">
        <v>14656</v>
      </c>
      <c r="I167" s="5" t="str">
        <f t="shared" ca="1" si="8"/>
        <v>Los Angeles Lomé</v>
      </c>
      <c r="J167" s="5">
        <v>17.5</v>
      </c>
      <c r="K167" s="5"/>
      <c r="L167" s="5"/>
    </row>
    <row r="168" spans="3:12" x14ac:dyDescent="0.35">
      <c r="C168" s="5" t="str">
        <f t="shared" ca="1" si="9"/>
        <v>Los Angeles Tunis</v>
      </c>
      <c r="F168" s="100"/>
      <c r="G168" s="5" t="str">
        <f t="shared" ca="1" si="7"/>
        <v>Los Angeles Los Angeles</v>
      </c>
      <c r="H168" s="5">
        <v>0</v>
      </c>
      <c r="I168" s="5" t="str">
        <f t="shared" ca="1" si="8"/>
        <v>Los Angeles Los Angeles</v>
      </c>
      <c r="J168" s="5">
        <v>0</v>
      </c>
      <c r="K168" s="5"/>
      <c r="L168" s="5"/>
    </row>
    <row r="169" spans="3:12" x14ac:dyDescent="0.35">
      <c r="C169" s="5" t="str">
        <f t="shared" ca="1" si="9"/>
        <v>Los Angeles Vide</v>
      </c>
      <c r="F169" s="100"/>
      <c r="G169" s="5" t="str">
        <f t="shared" ca="1" si="7"/>
        <v>Los Angeles Marseille</v>
      </c>
      <c r="H169" s="5">
        <v>14824</v>
      </c>
      <c r="I169" s="5" t="str">
        <f t="shared" ca="1" si="8"/>
        <v>Los Angeles Marseille</v>
      </c>
      <c r="J169" s="5">
        <v>9</v>
      </c>
      <c r="K169" s="5"/>
      <c r="L169" s="5"/>
    </row>
    <row r="170" spans="3:12" x14ac:dyDescent="0.35">
      <c r="C170" s="5" t="str">
        <f t="shared" ca="1" si="9"/>
        <v>Los Angeles Windhoek</v>
      </c>
      <c r="F170" s="100"/>
      <c r="G170" s="5" t="str">
        <f t="shared" ca="1" si="7"/>
        <v>Los Angeles New-York</v>
      </c>
      <c r="H170" s="5">
        <v>9205</v>
      </c>
      <c r="I170" s="5" t="str">
        <f t="shared" ca="1" si="8"/>
        <v>Los Angeles New-York</v>
      </c>
      <c r="J170" s="5">
        <v>12.1</v>
      </c>
      <c r="K170" s="5"/>
      <c r="L170" s="5"/>
    </row>
    <row r="171" spans="3:12" x14ac:dyDescent="0.35">
      <c r="C171" s="5" t="str">
        <f t="shared" ca="1" si="9"/>
        <v>Marseille Abidjan</v>
      </c>
      <c r="F171" s="100"/>
      <c r="G171" s="5" t="str">
        <f t="shared" ca="1" si="7"/>
        <v>Los Angeles Shanghai</v>
      </c>
      <c r="H171" s="5">
        <v>10592</v>
      </c>
      <c r="I171" s="5" t="str">
        <f t="shared" ca="1" si="8"/>
        <v>Los Angeles Shanghai</v>
      </c>
      <c r="J171" s="5">
        <v>9</v>
      </c>
      <c r="K171" s="5"/>
      <c r="L171" s="5"/>
    </row>
    <row r="172" spans="3:12" x14ac:dyDescent="0.35">
      <c r="C172" s="5" t="str">
        <f t="shared" ca="1" si="9"/>
        <v>Marseille Alger</v>
      </c>
      <c r="F172" s="100"/>
      <c r="G172" s="5" t="str">
        <f t="shared" ca="1" si="7"/>
        <v>Los Angeles Tanger</v>
      </c>
      <c r="H172" s="5">
        <v>13503</v>
      </c>
      <c r="I172" s="5" t="str">
        <f t="shared" ca="1" si="8"/>
        <v>Los Angeles Tanger</v>
      </c>
      <c r="J172" s="5">
        <v>17.5</v>
      </c>
      <c r="K172" s="5"/>
      <c r="L172" s="5"/>
    </row>
    <row r="173" spans="3:12" x14ac:dyDescent="0.35">
      <c r="C173" s="5" t="str">
        <f t="shared" ca="1" si="9"/>
        <v>Marseille Anvers</v>
      </c>
      <c r="F173" s="100"/>
      <c r="G173" s="5" t="str">
        <f t="shared" ca="1" si="7"/>
        <v>Los Angeles Tunis</v>
      </c>
      <c r="H173" s="5">
        <v>15035</v>
      </c>
      <c r="I173" s="5" t="str">
        <f t="shared" ca="1" si="8"/>
        <v>Los Angeles Tunis</v>
      </c>
      <c r="J173" s="5">
        <v>17.5</v>
      </c>
      <c r="K173" s="5"/>
      <c r="L173" s="5"/>
    </row>
    <row r="174" spans="3:12" x14ac:dyDescent="0.35">
      <c r="C174" s="5" t="str">
        <f t="shared" ca="1" si="9"/>
        <v>Marseille Dakar</v>
      </c>
      <c r="F174" s="100"/>
      <c r="G174" s="5" t="str">
        <f t="shared" ca="1" si="7"/>
        <v>Los Angeles Vide</v>
      </c>
      <c r="H174" s="5">
        <v>0</v>
      </c>
      <c r="I174" s="5" t="str">
        <f t="shared" ca="1" si="8"/>
        <v>Los Angeles Vide</v>
      </c>
      <c r="J174" s="5">
        <v>0</v>
      </c>
      <c r="K174" s="5"/>
      <c r="L174" s="5"/>
    </row>
    <row r="175" spans="3:12" x14ac:dyDescent="0.35">
      <c r="C175" s="5" t="str">
        <f t="shared" ca="1" si="9"/>
        <v>Marseille Fort Cochin</v>
      </c>
      <c r="F175" s="100"/>
      <c r="G175" s="5" t="str">
        <f t="shared" ca="1" si="7"/>
        <v>Los Angeles Windhoek</v>
      </c>
      <c r="H175" s="5">
        <v>16706</v>
      </c>
      <c r="I175" s="5" t="str">
        <f t="shared" ca="1" si="8"/>
        <v>Los Angeles Windhoek</v>
      </c>
      <c r="J175" s="5">
        <v>17.5</v>
      </c>
      <c r="K175" s="5"/>
      <c r="L175" s="5"/>
    </row>
    <row r="176" spans="3:12" x14ac:dyDescent="0.35">
      <c r="C176" s="5" t="str">
        <f t="shared" ca="1" si="9"/>
        <v>Marseille Hanoi</v>
      </c>
      <c r="F176" s="100"/>
      <c r="G176" s="5" t="str">
        <f t="shared" ca="1" si="7"/>
        <v>Marseille Abidjan</v>
      </c>
      <c r="H176" s="5">
        <v>6191</v>
      </c>
      <c r="I176" s="5" t="str">
        <f t="shared" ca="1" si="8"/>
        <v>Marseille Abidjan</v>
      </c>
      <c r="J176" s="5">
        <v>17.5</v>
      </c>
      <c r="K176" s="5"/>
      <c r="L176" s="5"/>
    </row>
    <row r="177" spans="3:12" x14ac:dyDescent="0.35">
      <c r="C177" s="5" t="str">
        <f t="shared" ca="1" si="9"/>
        <v>Marseille Le Cap</v>
      </c>
      <c r="F177" s="100"/>
      <c r="G177" s="5" t="str">
        <f t="shared" ca="1" si="7"/>
        <v>Marseille Alger</v>
      </c>
      <c r="H177" s="5">
        <v>754</v>
      </c>
      <c r="I177" s="5" t="str">
        <f t="shared" ca="1" si="8"/>
        <v>Marseille Alger</v>
      </c>
      <c r="J177" s="5">
        <v>17.5</v>
      </c>
      <c r="K177" s="5"/>
      <c r="L177" s="5"/>
    </row>
    <row r="178" spans="3:12" x14ac:dyDescent="0.35">
      <c r="C178" s="5" t="str">
        <f t="shared" ca="1" si="9"/>
        <v>Marseille Le Havre</v>
      </c>
      <c r="F178" s="100"/>
      <c r="G178" s="5" t="str">
        <f t="shared" ca="1" si="7"/>
        <v>Marseille Anvers</v>
      </c>
      <c r="H178" s="5">
        <v>3796</v>
      </c>
      <c r="I178" s="5" t="str">
        <f t="shared" ca="1" si="8"/>
        <v>Marseille Anvers</v>
      </c>
      <c r="J178" s="5">
        <v>12.1</v>
      </c>
      <c r="K178" s="5"/>
      <c r="L178" s="5"/>
    </row>
    <row r="179" spans="3:12" x14ac:dyDescent="0.35">
      <c r="C179" s="5" t="str">
        <f t="shared" ca="1" si="9"/>
        <v>Marseille Lomé</v>
      </c>
      <c r="F179" s="100"/>
      <c r="G179" s="5" t="str">
        <f t="shared" ca="1" si="7"/>
        <v>Marseille Dakar</v>
      </c>
      <c r="H179" s="5">
        <v>4091</v>
      </c>
      <c r="I179" s="5" t="str">
        <f t="shared" ca="1" si="8"/>
        <v>Marseille Dakar</v>
      </c>
      <c r="J179" s="5">
        <v>17.5</v>
      </c>
      <c r="K179" s="5"/>
      <c r="L179" s="5"/>
    </row>
    <row r="180" spans="3:12" x14ac:dyDescent="0.35">
      <c r="C180" s="5" t="str">
        <f t="shared" ca="1" si="9"/>
        <v>Marseille Los Angeles</v>
      </c>
      <c r="F180" s="100"/>
      <c r="G180" s="5" t="str">
        <f t="shared" ca="1" si="7"/>
        <v>Marseille Fort Cochin</v>
      </c>
      <c r="H180" s="5">
        <v>8459</v>
      </c>
      <c r="I180" s="5" t="str">
        <f t="shared" ca="1" si="8"/>
        <v>Marseille Fort Cochin</v>
      </c>
      <c r="J180" s="5">
        <v>9</v>
      </c>
      <c r="K180" s="5"/>
      <c r="L180" s="5"/>
    </row>
    <row r="181" spans="3:12" x14ac:dyDescent="0.35">
      <c r="C181" s="5" t="str">
        <f t="shared" ca="1" si="9"/>
        <v>Marseille Marseille</v>
      </c>
      <c r="F181" s="100"/>
      <c r="G181" s="5" t="str">
        <f t="shared" ca="1" si="7"/>
        <v>Marseille Hanoi</v>
      </c>
      <c r="H181" s="5">
        <v>14705</v>
      </c>
      <c r="I181" s="5" t="str">
        <f t="shared" ca="1" si="8"/>
        <v>Marseille Hanoi</v>
      </c>
      <c r="J181" s="5">
        <v>9</v>
      </c>
      <c r="K181" s="5"/>
      <c r="L181" s="5"/>
    </row>
    <row r="182" spans="3:12" x14ac:dyDescent="0.35">
      <c r="C182" s="5" t="str">
        <f t="shared" ca="1" si="9"/>
        <v>Marseille New-York</v>
      </c>
      <c r="F182" s="100"/>
      <c r="G182" s="5" t="str">
        <f t="shared" ca="1" si="7"/>
        <v>Marseille Le Cap</v>
      </c>
      <c r="H182" s="5">
        <v>10726</v>
      </c>
      <c r="I182" s="5" t="str">
        <f t="shared" ca="1" si="8"/>
        <v>Marseille Le Cap</v>
      </c>
      <c r="J182" s="5">
        <v>17.5</v>
      </c>
      <c r="K182" s="5"/>
      <c r="L182" s="5"/>
    </row>
    <row r="183" spans="3:12" x14ac:dyDescent="0.35">
      <c r="C183" s="5" t="str">
        <f t="shared" ca="1" si="9"/>
        <v>Marseille Shanghai</v>
      </c>
      <c r="F183" s="100"/>
      <c r="G183" s="5" t="str">
        <f t="shared" ca="1" si="7"/>
        <v>Marseille Le Havre</v>
      </c>
      <c r="H183" s="5">
        <v>3452</v>
      </c>
      <c r="I183" s="5" t="str">
        <f t="shared" ca="1" si="8"/>
        <v>Marseille Le Havre</v>
      </c>
      <c r="J183" s="5">
        <v>12.1</v>
      </c>
      <c r="K183" s="5"/>
      <c r="L183" s="5"/>
    </row>
    <row r="184" spans="3:12" x14ac:dyDescent="0.35">
      <c r="C184" s="5" t="str">
        <f t="shared" ca="1" si="9"/>
        <v>Marseille Tanger</v>
      </c>
      <c r="F184" s="100"/>
      <c r="G184" s="5" t="str">
        <f t="shared" ca="1" si="7"/>
        <v>Marseille Lomé</v>
      </c>
      <c r="H184" s="5">
        <v>6806</v>
      </c>
      <c r="I184" s="5" t="str">
        <f t="shared" ca="1" si="8"/>
        <v>Marseille Lomé</v>
      </c>
      <c r="J184" s="5">
        <v>17.5</v>
      </c>
      <c r="K184" s="5"/>
      <c r="L184" s="5"/>
    </row>
    <row r="185" spans="3:12" x14ac:dyDescent="0.35">
      <c r="C185" s="5" t="str">
        <f t="shared" ca="1" si="9"/>
        <v>Marseille Tunis</v>
      </c>
      <c r="F185" s="100"/>
      <c r="G185" s="5" t="str">
        <f t="shared" ca="1" si="7"/>
        <v>Marseille Los Angeles</v>
      </c>
      <c r="H185" s="5">
        <v>14825</v>
      </c>
      <c r="I185" s="5" t="str">
        <f t="shared" ca="1" si="8"/>
        <v>Marseille Los Angeles</v>
      </c>
      <c r="J185" s="5">
        <v>9</v>
      </c>
      <c r="K185" s="5"/>
      <c r="L185" s="5"/>
    </row>
    <row r="186" spans="3:12" x14ac:dyDescent="0.35">
      <c r="C186" s="5" t="str">
        <f t="shared" ca="1" si="9"/>
        <v>Marseille Vide</v>
      </c>
      <c r="F186" s="100"/>
      <c r="G186" s="5" t="str">
        <f t="shared" ca="1" si="7"/>
        <v>Marseille Marseille</v>
      </c>
      <c r="H186" s="5">
        <v>0</v>
      </c>
      <c r="I186" s="5" t="str">
        <f t="shared" ca="1" si="8"/>
        <v>Marseille Marseille</v>
      </c>
      <c r="J186" s="5">
        <v>0</v>
      </c>
      <c r="K186" s="5"/>
      <c r="L186" s="5"/>
    </row>
    <row r="187" spans="3:12" x14ac:dyDescent="0.35">
      <c r="C187" s="5" t="str">
        <f t="shared" ca="1" si="9"/>
        <v>Marseille Windhoek</v>
      </c>
      <c r="F187" s="100"/>
      <c r="G187" s="5" t="str">
        <f t="shared" ca="1" si="7"/>
        <v>Marseille New-York</v>
      </c>
      <c r="H187" s="5">
        <v>7189</v>
      </c>
      <c r="I187" s="5" t="str">
        <f t="shared" ca="1" si="8"/>
        <v>Marseille New-York</v>
      </c>
      <c r="J187" s="5">
        <v>9</v>
      </c>
      <c r="K187" s="5"/>
      <c r="L187" s="5"/>
    </row>
    <row r="188" spans="3:12" x14ac:dyDescent="0.35">
      <c r="C188" s="5" t="str">
        <f t="shared" ca="1" si="9"/>
        <v>New-York Abidjan</v>
      </c>
      <c r="F188" s="100"/>
      <c r="G188" s="5" t="str">
        <f t="shared" ca="1" si="7"/>
        <v>Marseille Shanghai</v>
      </c>
      <c r="H188" s="5">
        <v>16110</v>
      </c>
      <c r="I188" s="5" t="str">
        <f t="shared" ca="1" si="8"/>
        <v>Marseille Shanghai</v>
      </c>
      <c r="J188" s="5">
        <v>9</v>
      </c>
      <c r="K188" s="5"/>
      <c r="L188" s="5"/>
    </row>
    <row r="189" spans="3:12" x14ac:dyDescent="0.35">
      <c r="C189" s="5" t="str">
        <f t="shared" ca="1" si="9"/>
        <v>New-York Alger</v>
      </c>
      <c r="F189" s="100"/>
      <c r="G189" s="5" t="str">
        <f t="shared" ca="1" si="7"/>
        <v>Marseille Tanger</v>
      </c>
      <c r="H189" s="5">
        <v>1344</v>
      </c>
      <c r="I189" s="5" t="str">
        <f t="shared" ca="1" si="8"/>
        <v>Marseille Tanger</v>
      </c>
      <c r="J189" s="5">
        <v>17.5</v>
      </c>
      <c r="K189" s="5"/>
      <c r="L189" s="5"/>
    </row>
    <row r="190" spans="3:12" x14ac:dyDescent="0.35">
      <c r="C190" s="5" t="str">
        <f t="shared" ca="1" si="9"/>
        <v>New-York Anvers</v>
      </c>
      <c r="F190" s="100"/>
      <c r="G190" s="5" t="str">
        <f t="shared" ca="1" si="7"/>
        <v>Marseille Tunis</v>
      </c>
      <c r="H190" s="5">
        <v>874</v>
      </c>
      <c r="I190" s="5" t="str">
        <f t="shared" ca="1" si="8"/>
        <v>Marseille Tunis</v>
      </c>
      <c r="J190" s="5">
        <v>17.5</v>
      </c>
      <c r="K190" s="5"/>
      <c r="L190" s="5"/>
    </row>
    <row r="191" spans="3:12" x14ac:dyDescent="0.35">
      <c r="C191" s="5" t="str">
        <f t="shared" ca="1" si="9"/>
        <v>New-York Dakar</v>
      </c>
      <c r="F191" s="100"/>
      <c r="G191" s="5" t="str">
        <f t="shared" ca="1" si="7"/>
        <v>Marseille Vide</v>
      </c>
      <c r="H191" s="5">
        <v>0</v>
      </c>
      <c r="I191" s="5" t="str">
        <f t="shared" ca="1" si="8"/>
        <v>Marseille Vide</v>
      </c>
      <c r="J191" s="5">
        <v>0</v>
      </c>
      <c r="K191" s="5"/>
      <c r="L191" s="5"/>
    </row>
    <row r="192" spans="3:12" x14ac:dyDescent="0.35">
      <c r="C192" s="5" t="str">
        <f t="shared" ca="1" si="9"/>
        <v>New-York Fort Cochin</v>
      </c>
      <c r="F192" s="100"/>
      <c r="G192" s="5" t="str">
        <f t="shared" ca="1" si="7"/>
        <v>Marseille Windhoek</v>
      </c>
      <c r="H192" s="5">
        <v>9550</v>
      </c>
      <c r="I192" s="5" t="str">
        <f t="shared" ca="1" si="8"/>
        <v>Marseille Windhoek</v>
      </c>
      <c r="J192" s="5">
        <v>17.5</v>
      </c>
      <c r="K192" s="5"/>
      <c r="L192" s="5"/>
    </row>
    <row r="193" spans="3:12" x14ac:dyDescent="0.35">
      <c r="C193" s="5" t="str">
        <f t="shared" ca="1" si="9"/>
        <v>New-York Hanoi</v>
      </c>
      <c r="F193" s="100"/>
      <c r="G193" s="5" t="str">
        <f t="shared" ca="1" si="7"/>
        <v>New-York Abidjan</v>
      </c>
      <c r="H193" s="5">
        <v>8217</v>
      </c>
      <c r="I193" s="5" t="str">
        <f t="shared" ca="1" si="8"/>
        <v>New-York Abidjan</v>
      </c>
      <c r="J193" s="5">
        <v>17.5</v>
      </c>
      <c r="K193" s="5"/>
      <c r="L193" s="5"/>
    </row>
    <row r="194" spans="3:12" x14ac:dyDescent="0.35">
      <c r="C194" s="5" t="str">
        <f t="shared" ca="1" si="9"/>
        <v>New-York Le Cap</v>
      </c>
      <c r="F194" s="100"/>
      <c r="G194" s="5" t="str">
        <f t="shared" ca="1" si="7"/>
        <v>New-York Alger</v>
      </c>
      <c r="H194" s="5">
        <v>6694</v>
      </c>
      <c r="I194" s="5" t="str">
        <f t="shared" ca="1" si="8"/>
        <v>New-York Alger</v>
      </c>
      <c r="J194" s="5">
        <v>17.5</v>
      </c>
      <c r="K194" s="5"/>
      <c r="L194" s="5"/>
    </row>
    <row r="195" spans="3:12" x14ac:dyDescent="0.35">
      <c r="C195" s="5" t="str">
        <f t="shared" ca="1" si="9"/>
        <v>New-York Le Havre</v>
      </c>
      <c r="F195" s="100"/>
      <c r="G195" s="5" t="str">
        <f t="shared" ca="1" si="7"/>
        <v>New-York Anvers</v>
      </c>
      <c r="H195" s="5">
        <v>6055</v>
      </c>
      <c r="I195" s="5" t="str">
        <f t="shared" ca="1" si="8"/>
        <v>New-York Anvers</v>
      </c>
      <c r="J195" s="5">
        <v>9</v>
      </c>
      <c r="K195" s="5"/>
      <c r="L195" s="5"/>
    </row>
    <row r="196" spans="3:12" x14ac:dyDescent="0.35">
      <c r="C196" s="5" t="str">
        <f t="shared" ca="1" si="9"/>
        <v>New-York Lomé</v>
      </c>
      <c r="F196" s="100"/>
      <c r="G196" s="5" t="str">
        <f t="shared" ca="1" si="7"/>
        <v>New-York Dakar</v>
      </c>
      <c r="H196" s="5">
        <v>6184</v>
      </c>
      <c r="I196" s="5" t="str">
        <f t="shared" ca="1" si="8"/>
        <v>New-York Dakar</v>
      </c>
      <c r="J196" s="5">
        <v>17.5</v>
      </c>
      <c r="K196" s="5"/>
      <c r="L196" s="5"/>
    </row>
    <row r="197" spans="3:12" x14ac:dyDescent="0.35">
      <c r="C197" s="5" t="str">
        <f t="shared" ca="1" si="9"/>
        <v>New-York Los Angeles</v>
      </c>
      <c r="F197" s="100"/>
      <c r="G197" s="5" t="str">
        <f t="shared" ca="1" si="7"/>
        <v>New-York Fort Cochin</v>
      </c>
      <c r="H197" s="5">
        <v>15113</v>
      </c>
      <c r="I197" s="5" t="str">
        <f t="shared" ca="1" si="8"/>
        <v>New-York Fort Cochin</v>
      </c>
      <c r="J197" s="5">
        <v>9</v>
      </c>
      <c r="K197" s="5"/>
      <c r="L197" s="5"/>
    </row>
    <row r="198" spans="3:12" x14ac:dyDescent="0.35">
      <c r="C198" s="5" t="str">
        <f t="shared" ca="1" si="9"/>
        <v>New-York Marseille</v>
      </c>
      <c r="F198" s="100"/>
      <c r="G198" s="5" t="str">
        <f t="shared" ca="1" si="7"/>
        <v>New-York Hanoi</v>
      </c>
      <c r="H198" s="5">
        <v>21358</v>
      </c>
      <c r="I198" s="5" t="str">
        <f t="shared" ca="1" si="8"/>
        <v>New-York Hanoi</v>
      </c>
      <c r="J198" s="5">
        <v>9</v>
      </c>
      <c r="K198" s="5"/>
      <c r="L198" s="5"/>
    </row>
    <row r="199" spans="3:12" x14ac:dyDescent="0.35">
      <c r="C199" s="5" t="str">
        <f t="shared" ca="1" si="9"/>
        <v>New-York New-York</v>
      </c>
      <c r="F199" s="100"/>
      <c r="G199" s="5" t="str">
        <f t="shared" ref="G199:G262" ca="1" si="10">C194</f>
        <v>New-York Le Cap</v>
      </c>
      <c r="H199" s="5">
        <v>12670</v>
      </c>
      <c r="I199" s="5" t="str">
        <f t="shared" ref="I199:I262" ca="1" si="11">G199</f>
        <v>New-York Le Cap</v>
      </c>
      <c r="J199" s="5">
        <v>17.5</v>
      </c>
      <c r="K199" s="5"/>
      <c r="L199" s="5"/>
    </row>
    <row r="200" spans="3:12" x14ac:dyDescent="0.35">
      <c r="C200" s="5" t="str">
        <f t="shared" ca="1" si="9"/>
        <v>New-York Shanghai</v>
      </c>
      <c r="F200" s="100"/>
      <c r="G200" s="5" t="str">
        <f t="shared" ca="1" si="10"/>
        <v>New-York Le Havre</v>
      </c>
      <c r="H200" s="5">
        <v>5729</v>
      </c>
      <c r="I200" s="5" t="str">
        <f t="shared" ca="1" si="11"/>
        <v>New-York Le Havre</v>
      </c>
      <c r="J200" s="5">
        <v>9</v>
      </c>
      <c r="K200" s="5"/>
      <c r="L200" s="5"/>
    </row>
    <row r="201" spans="3:12" x14ac:dyDescent="0.35">
      <c r="C201" s="5" t="str">
        <f t="shared" ref="C201:C264" ca="1" si="12">IF(ROW()&gt;(COUNTA($A:$A)*COUNTA($B:$B)),"",OFFSET($A$1,INT((ROW()-1)/17),)&amp;" "&amp;OFFSET($B$1,MOD(ROW()-1,COUNTA($B:$B)),))</f>
        <v>New-York Tanger</v>
      </c>
      <c r="F201" s="100"/>
      <c r="G201" s="5" t="str">
        <f t="shared" ca="1" si="10"/>
        <v>New-York Lomé</v>
      </c>
      <c r="H201" s="5">
        <v>8832</v>
      </c>
      <c r="I201" s="5" t="str">
        <f t="shared" ca="1" si="11"/>
        <v>New-York Lomé</v>
      </c>
      <c r="J201" s="5">
        <v>17.5</v>
      </c>
      <c r="K201" s="5"/>
      <c r="L201" s="5"/>
    </row>
    <row r="202" spans="3:12" x14ac:dyDescent="0.35">
      <c r="C202" s="5" t="str">
        <f t="shared" ca="1" si="12"/>
        <v>New-York Tunis</v>
      </c>
      <c r="F202" s="100"/>
      <c r="G202" s="5" t="str">
        <f t="shared" ca="1" si="10"/>
        <v>New-York Los Angeles</v>
      </c>
      <c r="H202" s="5">
        <v>9205</v>
      </c>
      <c r="I202" s="5" t="str">
        <f t="shared" ca="1" si="11"/>
        <v>New-York Los Angeles</v>
      </c>
      <c r="J202" s="5">
        <v>12.1</v>
      </c>
      <c r="K202" s="5"/>
      <c r="L202" s="5"/>
    </row>
    <row r="203" spans="3:12" x14ac:dyDescent="0.35">
      <c r="C203" s="5" t="str">
        <f t="shared" ca="1" si="12"/>
        <v>New-York Vide</v>
      </c>
      <c r="F203" s="100"/>
      <c r="G203" s="5" t="str">
        <f t="shared" ca="1" si="10"/>
        <v>New-York Marseille</v>
      </c>
      <c r="H203" s="5">
        <v>7189</v>
      </c>
      <c r="I203" s="5" t="str">
        <f t="shared" ca="1" si="11"/>
        <v>New-York Marseille</v>
      </c>
      <c r="J203" s="5">
        <v>9</v>
      </c>
      <c r="K203" s="5"/>
      <c r="L203" s="5"/>
    </row>
    <row r="204" spans="3:12" x14ac:dyDescent="0.35">
      <c r="C204" s="5" t="str">
        <f t="shared" ca="1" si="12"/>
        <v>New-York Windhoek</v>
      </c>
      <c r="F204" s="100"/>
      <c r="G204" s="5" t="str">
        <f t="shared" ca="1" si="10"/>
        <v>New-York New-York</v>
      </c>
      <c r="H204" s="5">
        <v>0</v>
      </c>
      <c r="I204" s="5" t="str">
        <f t="shared" ca="1" si="11"/>
        <v>New-York New-York</v>
      </c>
      <c r="J204" s="5">
        <v>0</v>
      </c>
      <c r="K204" s="5"/>
      <c r="L204" s="5"/>
    </row>
    <row r="205" spans="3:12" x14ac:dyDescent="0.35">
      <c r="C205" s="5" t="str">
        <f t="shared" ca="1" si="12"/>
        <v>Shanghai Abidjan</v>
      </c>
      <c r="F205" s="100"/>
      <c r="G205" s="5" t="str">
        <f t="shared" ca="1" si="10"/>
        <v>New-York Shanghai</v>
      </c>
      <c r="H205" s="5">
        <v>19408</v>
      </c>
      <c r="I205" s="5" t="str">
        <f t="shared" ca="1" si="11"/>
        <v>New-York Shanghai</v>
      </c>
      <c r="J205" s="5">
        <v>9</v>
      </c>
      <c r="K205" s="5"/>
      <c r="L205" s="5"/>
    </row>
    <row r="206" spans="3:12" x14ac:dyDescent="0.35">
      <c r="C206" s="5" t="str">
        <f t="shared" ca="1" si="12"/>
        <v>Shanghai Alger</v>
      </c>
      <c r="F206" s="100"/>
      <c r="G206" s="5" t="str">
        <f t="shared" ca="1" si="10"/>
        <v>New-York Tanger</v>
      </c>
      <c r="H206" s="5">
        <v>5875</v>
      </c>
      <c r="I206" s="5" t="str">
        <f t="shared" ca="1" si="11"/>
        <v>New-York Tanger</v>
      </c>
      <c r="J206" s="5">
        <v>17.5</v>
      </c>
      <c r="K206" s="5"/>
      <c r="L206" s="5"/>
    </row>
    <row r="207" spans="3:12" x14ac:dyDescent="0.35">
      <c r="C207" s="5" t="str">
        <f t="shared" ca="1" si="12"/>
        <v>Shanghai Anvers</v>
      </c>
      <c r="F207" s="100"/>
      <c r="G207" s="5" t="str">
        <f t="shared" ca="1" si="10"/>
        <v>New-York Tunis</v>
      </c>
      <c r="H207" s="5">
        <v>7400</v>
      </c>
      <c r="I207" s="5" t="str">
        <f t="shared" ca="1" si="11"/>
        <v>New-York Tunis</v>
      </c>
      <c r="J207" s="5">
        <v>17.5</v>
      </c>
      <c r="K207" s="5"/>
      <c r="L207" s="5"/>
    </row>
    <row r="208" spans="3:12" x14ac:dyDescent="0.35">
      <c r="C208" s="5" t="str">
        <f t="shared" ca="1" si="12"/>
        <v>Shanghai Dakar</v>
      </c>
      <c r="F208" s="100"/>
      <c r="G208" s="5" t="str">
        <f t="shared" ca="1" si="10"/>
        <v>New-York Vide</v>
      </c>
      <c r="H208" s="5">
        <v>0</v>
      </c>
      <c r="I208" s="5" t="str">
        <f t="shared" ca="1" si="11"/>
        <v>New-York Vide</v>
      </c>
      <c r="J208" s="5">
        <v>0</v>
      </c>
      <c r="K208" s="5"/>
      <c r="L208" s="5"/>
    </row>
    <row r="209" spans="3:12" x14ac:dyDescent="0.35">
      <c r="C209" s="5" t="str">
        <f t="shared" ca="1" si="12"/>
        <v>Shanghai Fort Cochin</v>
      </c>
      <c r="F209" s="100"/>
      <c r="G209" s="5" t="str">
        <f t="shared" ca="1" si="10"/>
        <v>New-York Windhoek</v>
      </c>
      <c r="H209" s="5">
        <v>11543</v>
      </c>
      <c r="I209" s="5" t="str">
        <f t="shared" ca="1" si="11"/>
        <v>New-York Windhoek</v>
      </c>
      <c r="J209" s="5">
        <v>17.5</v>
      </c>
      <c r="K209" s="5"/>
      <c r="L209" s="5"/>
    </row>
    <row r="210" spans="3:12" x14ac:dyDescent="0.35">
      <c r="C210" s="5" t="str">
        <f t="shared" ca="1" si="12"/>
        <v>Shanghai Hanoi</v>
      </c>
      <c r="F210" s="100"/>
      <c r="G210" s="5" t="str">
        <f t="shared" ca="1" si="10"/>
        <v>Shanghai Abidjan</v>
      </c>
      <c r="H210" s="5">
        <v>19152</v>
      </c>
      <c r="I210" s="5" t="str">
        <f t="shared" ca="1" si="11"/>
        <v>Shanghai Abidjan</v>
      </c>
      <c r="J210" s="5">
        <v>17.5</v>
      </c>
      <c r="K210" s="5"/>
      <c r="L210" s="5"/>
    </row>
    <row r="211" spans="3:12" x14ac:dyDescent="0.35">
      <c r="C211" s="5" t="str">
        <f t="shared" ca="1" si="12"/>
        <v>Shanghai Le Cap</v>
      </c>
      <c r="F211" s="100"/>
      <c r="G211" s="5" t="str">
        <f t="shared" ca="1" si="10"/>
        <v>Shanghai Alger</v>
      </c>
      <c r="H211" s="5">
        <v>16086</v>
      </c>
      <c r="I211" s="5" t="str">
        <f t="shared" ca="1" si="11"/>
        <v>Shanghai Alger</v>
      </c>
      <c r="J211" s="5">
        <v>17.5</v>
      </c>
      <c r="K211" s="5"/>
      <c r="L211" s="5"/>
    </row>
    <row r="212" spans="3:12" x14ac:dyDescent="0.35">
      <c r="C212" s="5" t="str">
        <f t="shared" ca="1" si="12"/>
        <v>Shanghai Le Havre</v>
      </c>
      <c r="F212" s="100"/>
      <c r="G212" s="5" t="str">
        <f t="shared" ca="1" si="10"/>
        <v>Shanghai Anvers</v>
      </c>
      <c r="H212" s="5">
        <v>19371</v>
      </c>
      <c r="I212" s="5" t="str">
        <f t="shared" ca="1" si="11"/>
        <v>Shanghai Anvers</v>
      </c>
      <c r="J212" s="5">
        <v>9</v>
      </c>
      <c r="K212" s="5"/>
      <c r="L212" s="5"/>
    </row>
    <row r="213" spans="3:12" x14ac:dyDescent="0.35">
      <c r="C213" s="5" t="str">
        <f t="shared" ca="1" si="12"/>
        <v>Shanghai Lomé</v>
      </c>
      <c r="F213" s="100"/>
      <c r="G213" s="5" t="str">
        <f t="shared" ca="1" si="10"/>
        <v>Shanghai Dakar</v>
      </c>
      <c r="H213" s="5">
        <v>19666</v>
      </c>
      <c r="I213" s="5" t="str">
        <f t="shared" ca="1" si="11"/>
        <v>Shanghai Dakar</v>
      </c>
      <c r="J213" s="5">
        <v>17.5</v>
      </c>
      <c r="K213" s="5"/>
      <c r="L213" s="5"/>
    </row>
    <row r="214" spans="3:12" x14ac:dyDescent="0.35">
      <c r="C214" s="5" t="str">
        <f t="shared" ca="1" si="12"/>
        <v>Shanghai Los Angeles</v>
      </c>
      <c r="F214" s="100"/>
      <c r="G214" s="5" t="str">
        <f t="shared" ca="1" si="10"/>
        <v>Shanghai Fort Cochin</v>
      </c>
      <c r="H214" s="5">
        <v>8516</v>
      </c>
      <c r="I214" s="5" t="str">
        <f t="shared" ca="1" si="11"/>
        <v>Shanghai Fort Cochin</v>
      </c>
      <c r="J214" s="5">
        <v>12.1</v>
      </c>
      <c r="K214" s="5"/>
      <c r="L214" s="5"/>
    </row>
    <row r="215" spans="3:12" x14ac:dyDescent="0.35">
      <c r="C215" s="5" t="str">
        <f t="shared" ca="1" si="12"/>
        <v>Shanghai Marseille</v>
      </c>
      <c r="F215" s="100"/>
      <c r="G215" s="5" t="str">
        <f t="shared" ca="1" si="10"/>
        <v>Shanghai Hanoi</v>
      </c>
      <c r="H215" s="5">
        <v>2494</v>
      </c>
      <c r="I215" s="5" t="str">
        <f t="shared" ca="1" si="11"/>
        <v>Shanghai Hanoi</v>
      </c>
      <c r="J215" s="5">
        <v>12.1</v>
      </c>
      <c r="K215" s="5"/>
      <c r="L215" s="5"/>
    </row>
    <row r="216" spans="3:12" x14ac:dyDescent="0.35">
      <c r="C216" s="5" t="str">
        <f t="shared" ca="1" si="12"/>
        <v>Shanghai New-York</v>
      </c>
      <c r="F216" s="100"/>
      <c r="G216" s="5" t="str">
        <f t="shared" ca="1" si="10"/>
        <v>Shanghai Le Cap</v>
      </c>
      <c r="H216" s="5">
        <v>14120</v>
      </c>
      <c r="I216" s="5" t="str">
        <f t="shared" ca="1" si="11"/>
        <v>Shanghai Le Cap</v>
      </c>
      <c r="J216" s="5">
        <v>17.5</v>
      </c>
      <c r="K216" s="5"/>
      <c r="L216" s="5"/>
    </row>
    <row r="217" spans="3:12" x14ac:dyDescent="0.35">
      <c r="C217" s="5" t="str">
        <f t="shared" ca="1" si="12"/>
        <v>Shanghai Shanghai</v>
      </c>
      <c r="F217" s="100"/>
      <c r="G217" s="5" t="str">
        <f t="shared" ca="1" si="10"/>
        <v>Shanghai Le Havre</v>
      </c>
      <c r="H217" s="5">
        <v>19027</v>
      </c>
      <c r="I217" s="5" t="str">
        <f t="shared" ca="1" si="11"/>
        <v>Shanghai Le Havre</v>
      </c>
      <c r="J217" s="5">
        <v>9</v>
      </c>
      <c r="K217" s="5"/>
      <c r="L217" s="5"/>
    </row>
    <row r="218" spans="3:12" x14ac:dyDescent="0.35">
      <c r="C218" s="5" t="str">
        <f t="shared" ca="1" si="12"/>
        <v>Shanghai Tanger</v>
      </c>
      <c r="F218" s="100"/>
      <c r="G218" s="5" t="str">
        <f t="shared" ca="1" si="10"/>
        <v>Shanghai Lomé</v>
      </c>
      <c r="H218" s="5">
        <v>19099</v>
      </c>
      <c r="I218" s="5" t="str">
        <f t="shared" ca="1" si="11"/>
        <v>Shanghai Lomé</v>
      </c>
      <c r="J218" s="5">
        <v>17.5</v>
      </c>
      <c r="K218" s="5"/>
      <c r="L218" s="5"/>
    </row>
    <row r="219" spans="3:12" x14ac:dyDescent="0.35">
      <c r="C219" s="5" t="str">
        <f t="shared" ca="1" si="12"/>
        <v>Shanghai Tunis</v>
      </c>
      <c r="F219" s="100"/>
      <c r="G219" s="5" t="str">
        <f t="shared" ca="1" si="10"/>
        <v>Shanghai Los Angeles</v>
      </c>
      <c r="H219" s="5">
        <v>10592</v>
      </c>
      <c r="I219" s="5" t="str">
        <f t="shared" ca="1" si="11"/>
        <v>Shanghai Los Angeles</v>
      </c>
      <c r="J219" s="5">
        <v>9</v>
      </c>
      <c r="K219" s="5"/>
      <c r="L219" s="5"/>
    </row>
    <row r="220" spans="3:12" x14ac:dyDescent="0.35">
      <c r="C220" s="5" t="str">
        <f t="shared" ca="1" si="12"/>
        <v>Shanghai Vide</v>
      </c>
      <c r="F220" s="100"/>
      <c r="G220" s="5" t="str">
        <f t="shared" ca="1" si="10"/>
        <v>Shanghai Marseille</v>
      </c>
      <c r="H220" s="5">
        <v>16110</v>
      </c>
      <c r="I220" s="5" t="str">
        <f t="shared" ca="1" si="11"/>
        <v>Shanghai Marseille</v>
      </c>
      <c r="J220" s="5">
        <v>9</v>
      </c>
      <c r="K220" s="5"/>
      <c r="L220" s="5"/>
    </row>
    <row r="221" spans="3:12" x14ac:dyDescent="0.35">
      <c r="C221" s="5" t="str">
        <f t="shared" ca="1" si="12"/>
        <v>Shanghai Windhoek</v>
      </c>
      <c r="F221" s="100"/>
      <c r="G221" s="5" t="str">
        <f t="shared" ca="1" si="10"/>
        <v>Shanghai New-York</v>
      </c>
      <c r="H221" s="5">
        <v>19408</v>
      </c>
      <c r="I221" s="5" t="str">
        <f t="shared" ca="1" si="11"/>
        <v>Shanghai New-York</v>
      </c>
      <c r="J221" s="5">
        <v>9</v>
      </c>
      <c r="K221" s="5"/>
      <c r="L221" s="5"/>
    </row>
    <row r="222" spans="3:12" x14ac:dyDescent="0.35">
      <c r="C222" s="5" t="str">
        <f t="shared" ca="1" si="12"/>
        <v>Tanger Abidjan</v>
      </c>
      <c r="F222" s="100"/>
      <c r="G222" s="5" t="str">
        <f t="shared" ca="1" si="10"/>
        <v>Shanghai Shanghai</v>
      </c>
      <c r="H222" s="5">
        <v>0</v>
      </c>
      <c r="I222" s="5" t="str">
        <f t="shared" ca="1" si="11"/>
        <v>Shanghai Shanghai</v>
      </c>
      <c r="J222" s="5">
        <v>0</v>
      </c>
      <c r="K222" s="5"/>
      <c r="L222" s="5"/>
    </row>
    <row r="223" spans="3:12" x14ac:dyDescent="0.35">
      <c r="C223" s="5" t="str">
        <f t="shared" ca="1" si="12"/>
        <v>Tanger Alger</v>
      </c>
      <c r="F223" s="100"/>
      <c r="G223" s="5" t="str">
        <f t="shared" ca="1" si="10"/>
        <v>Shanghai Tanger</v>
      </c>
      <c r="H223" s="5">
        <v>16919</v>
      </c>
      <c r="I223" s="5" t="str">
        <f t="shared" ca="1" si="11"/>
        <v>Shanghai Tanger</v>
      </c>
      <c r="J223" s="5">
        <v>17.5</v>
      </c>
      <c r="K223" s="5"/>
      <c r="L223" s="5"/>
    </row>
    <row r="224" spans="3:12" x14ac:dyDescent="0.35">
      <c r="C224" s="5" t="str">
        <f t="shared" ca="1" si="12"/>
        <v>Tanger Anvers</v>
      </c>
      <c r="F224" s="100"/>
      <c r="G224" s="5" t="str">
        <f t="shared" ca="1" si="10"/>
        <v>Shanghai Tunis</v>
      </c>
      <c r="H224" s="5">
        <v>15457</v>
      </c>
      <c r="I224" s="5" t="str">
        <f t="shared" ca="1" si="11"/>
        <v>Shanghai Tunis</v>
      </c>
      <c r="J224" s="5">
        <v>17.5</v>
      </c>
      <c r="K224" s="5"/>
      <c r="L224" s="5"/>
    </row>
    <row r="225" spans="3:12" x14ac:dyDescent="0.35">
      <c r="C225" s="5" t="str">
        <f t="shared" ca="1" si="12"/>
        <v>Tanger Dakar</v>
      </c>
      <c r="F225" s="100"/>
      <c r="G225" s="5" t="str">
        <f t="shared" ca="1" si="10"/>
        <v>Shanghai Vide</v>
      </c>
      <c r="H225" s="5">
        <v>0</v>
      </c>
      <c r="I225" s="5" t="str">
        <f t="shared" ca="1" si="11"/>
        <v>Shanghai Vide</v>
      </c>
      <c r="J225" s="5">
        <v>0</v>
      </c>
      <c r="K225" s="5"/>
      <c r="L225" s="5"/>
    </row>
    <row r="226" spans="3:12" x14ac:dyDescent="0.35">
      <c r="C226" s="5" t="str">
        <f t="shared" ca="1" si="12"/>
        <v>Tanger Fort Cochin</v>
      </c>
      <c r="F226" s="100"/>
      <c r="G226" s="5" t="str">
        <f t="shared" ca="1" si="10"/>
        <v>Shanghai Windhoek</v>
      </c>
      <c r="H226" s="5">
        <v>15439</v>
      </c>
      <c r="I226" s="5" t="str">
        <f t="shared" ca="1" si="11"/>
        <v>Shanghai Windhoek</v>
      </c>
      <c r="J226" s="5">
        <v>17.5</v>
      </c>
      <c r="K226" s="5"/>
      <c r="L226" s="5"/>
    </row>
    <row r="227" spans="3:12" x14ac:dyDescent="0.35">
      <c r="C227" s="5" t="str">
        <f t="shared" ca="1" si="12"/>
        <v>Tanger Hanoi</v>
      </c>
      <c r="F227" s="100"/>
      <c r="G227" s="5" t="str">
        <f t="shared" ca="1" si="10"/>
        <v>Tanger Abidjan</v>
      </c>
      <c r="H227" s="5">
        <v>4860</v>
      </c>
      <c r="I227" s="5" t="str">
        <f t="shared" ca="1" si="11"/>
        <v>Tanger Abidjan</v>
      </c>
      <c r="J227" s="47">
        <v>22</v>
      </c>
      <c r="K227" s="5"/>
      <c r="L227" s="5"/>
    </row>
    <row r="228" spans="3:12" x14ac:dyDescent="0.35">
      <c r="C228" s="5" t="str">
        <f t="shared" ca="1" si="12"/>
        <v>Tanger Le Cap</v>
      </c>
      <c r="F228" s="100"/>
      <c r="G228" s="5" t="str">
        <f t="shared" ca="1" si="10"/>
        <v>Tanger Alger</v>
      </c>
      <c r="H228" s="5">
        <v>849</v>
      </c>
      <c r="I228" s="5" t="str">
        <f t="shared" ca="1" si="11"/>
        <v>Tanger Alger</v>
      </c>
      <c r="J228" s="47">
        <v>22</v>
      </c>
      <c r="K228" s="5"/>
      <c r="L228" s="5"/>
    </row>
    <row r="229" spans="3:12" x14ac:dyDescent="0.35">
      <c r="C229" s="5" t="str">
        <f t="shared" ca="1" si="12"/>
        <v>Tanger Le Havre</v>
      </c>
      <c r="F229" s="100"/>
      <c r="G229" s="5" t="str">
        <f t="shared" ca="1" si="10"/>
        <v>Tanger Anvers</v>
      </c>
      <c r="H229" s="5">
        <v>2473</v>
      </c>
      <c r="I229" s="5" t="str">
        <f t="shared" ca="1" si="11"/>
        <v>Tanger Anvers</v>
      </c>
      <c r="J229" s="5">
        <v>17.5</v>
      </c>
      <c r="K229" s="5"/>
      <c r="L229" s="5"/>
    </row>
    <row r="230" spans="3:12" x14ac:dyDescent="0.35">
      <c r="C230" s="5" t="str">
        <f t="shared" ca="1" si="12"/>
        <v>Tanger Lomé</v>
      </c>
      <c r="F230" s="100"/>
      <c r="G230" s="5" t="str">
        <f t="shared" ca="1" si="10"/>
        <v>Tanger Dakar</v>
      </c>
      <c r="H230" s="5">
        <v>2760</v>
      </c>
      <c r="I230" s="5" t="str">
        <f t="shared" ca="1" si="11"/>
        <v>Tanger Dakar</v>
      </c>
      <c r="J230" s="47">
        <v>22</v>
      </c>
      <c r="K230" s="5"/>
      <c r="L230" s="5"/>
    </row>
    <row r="231" spans="3:12" x14ac:dyDescent="0.35">
      <c r="C231" s="5" t="str">
        <f t="shared" ca="1" si="12"/>
        <v>Tanger Los Angeles</v>
      </c>
      <c r="F231" s="100"/>
      <c r="G231" s="5" t="str">
        <f t="shared" ca="1" si="10"/>
        <v>Tanger Fort Cochin</v>
      </c>
      <c r="H231" s="5">
        <v>9268</v>
      </c>
      <c r="I231" s="5" t="str">
        <f t="shared" ca="1" si="11"/>
        <v>Tanger Fort Cochin</v>
      </c>
      <c r="J231" s="5">
        <v>17.5</v>
      </c>
      <c r="K231" s="5"/>
      <c r="L231" s="5"/>
    </row>
    <row r="232" spans="3:12" x14ac:dyDescent="0.35">
      <c r="C232" s="5" t="str">
        <f t="shared" ca="1" si="12"/>
        <v>Tanger Marseille</v>
      </c>
      <c r="F232" s="100"/>
      <c r="G232" s="5" t="str">
        <f t="shared" ca="1" si="10"/>
        <v>Tanger Hanoi</v>
      </c>
      <c r="H232" s="5">
        <v>15514</v>
      </c>
      <c r="I232" s="5" t="str">
        <f t="shared" ca="1" si="11"/>
        <v>Tanger Hanoi</v>
      </c>
      <c r="J232" s="5">
        <v>17.5</v>
      </c>
      <c r="K232" s="5"/>
      <c r="L232" s="5"/>
    </row>
    <row r="233" spans="3:12" x14ac:dyDescent="0.35">
      <c r="C233" s="5" t="str">
        <f t="shared" ca="1" si="12"/>
        <v>Tanger New-York</v>
      </c>
      <c r="F233" s="100"/>
      <c r="G233" s="5" t="str">
        <f t="shared" ca="1" si="10"/>
        <v>Tanger Le Cap</v>
      </c>
      <c r="H233" s="5">
        <v>9395</v>
      </c>
      <c r="I233" s="5" t="str">
        <f t="shared" ca="1" si="11"/>
        <v>Tanger Le Cap</v>
      </c>
      <c r="J233" s="47">
        <v>22</v>
      </c>
      <c r="K233" s="5"/>
      <c r="L233" s="5"/>
    </row>
    <row r="234" spans="3:12" x14ac:dyDescent="0.35">
      <c r="C234" s="5" t="str">
        <f t="shared" ca="1" si="12"/>
        <v>Tanger Shanghai</v>
      </c>
      <c r="F234" s="100"/>
      <c r="G234" s="5" t="str">
        <f t="shared" ca="1" si="10"/>
        <v>Tanger Le Havre</v>
      </c>
      <c r="H234" s="5">
        <v>2128</v>
      </c>
      <c r="I234" s="5" t="str">
        <f t="shared" ca="1" si="11"/>
        <v>Tanger Le Havre</v>
      </c>
      <c r="J234" s="5">
        <v>17.5</v>
      </c>
      <c r="K234" s="5"/>
      <c r="L234" s="5"/>
    </row>
    <row r="235" spans="3:12" x14ac:dyDescent="0.35">
      <c r="C235" s="5" t="str">
        <f t="shared" ca="1" si="12"/>
        <v>Tanger Tanger</v>
      </c>
      <c r="F235" s="100"/>
      <c r="G235" s="5" t="str">
        <f t="shared" ca="1" si="10"/>
        <v>Tanger Lomé</v>
      </c>
      <c r="H235" s="5">
        <v>5475</v>
      </c>
      <c r="I235" s="5" t="str">
        <f t="shared" ca="1" si="11"/>
        <v>Tanger Lomé</v>
      </c>
      <c r="J235" s="47">
        <v>22</v>
      </c>
      <c r="K235" s="5"/>
      <c r="L235" s="5"/>
    </row>
    <row r="236" spans="3:12" x14ac:dyDescent="0.35">
      <c r="C236" s="5" t="str">
        <f t="shared" ca="1" si="12"/>
        <v>Tanger Tunis</v>
      </c>
      <c r="F236" s="100"/>
      <c r="G236" s="5" t="str">
        <f t="shared" ca="1" si="10"/>
        <v>Tanger Los Angeles</v>
      </c>
      <c r="H236" s="5">
        <v>13503</v>
      </c>
      <c r="I236" s="5" t="str">
        <f t="shared" ca="1" si="11"/>
        <v>Tanger Los Angeles</v>
      </c>
      <c r="J236" s="5">
        <v>17.5</v>
      </c>
      <c r="K236" s="5"/>
      <c r="L236" s="5"/>
    </row>
    <row r="237" spans="3:12" x14ac:dyDescent="0.35">
      <c r="C237" s="5" t="str">
        <f t="shared" ca="1" si="12"/>
        <v>Tanger Vide</v>
      </c>
      <c r="F237" s="100"/>
      <c r="G237" s="5" t="str">
        <f t="shared" ca="1" si="10"/>
        <v>Tanger Marseille</v>
      </c>
      <c r="H237" s="5">
        <v>1344</v>
      </c>
      <c r="I237" s="5" t="str">
        <f t="shared" ca="1" si="11"/>
        <v>Tanger Marseille</v>
      </c>
      <c r="J237" s="5">
        <v>17.5</v>
      </c>
      <c r="K237" s="5"/>
      <c r="L237" s="5"/>
    </row>
    <row r="238" spans="3:12" x14ac:dyDescent="0.35">
      <c r="C238" s="5" t="str">
        <f t="shared" ca="1" si="12"/>
        <v>Tanger Windhoek</v>
      </c>
      <c r="F238" s="100"/>
      <c r="G238" s="5" t="str">
        <f t="shared" ca="1" si="10"/>
        <v>Tanger New-York</v>
      </c>
      <c r="H238" s="5">
        <v>5875</v>
      </c>
      <c r="I238" s="5" t="str">
        <f t="shared" ca="1" si="11"/>
        <v>Tanger New-York</v>
      </c>
      <c r="J238" s="5">
        <v>17.5</v>
      </c>
      <c r="K238" s="5"/>
      <c r="L238" s="5"/>
    </row>
    <row r="239" spans="3:12" x14ac:dyDescent="0.35">
      <c r="C239" s="5" t="str">
        <f t="shared" ca="1" si="12"/>
        <v>Tunis Abidjan</v>
      </c>
      <c r="F239" s="100"/>
      <c r="G239" s="5" t="str">
        <f t="shared" ca="1" si="10"/>
        <v>Tanger Shanghai</v>
      </c>
      <c r="H239" s="5">
        <v>16919</v>
      </c>
      <c r="I239" s="5" t="str">
        <f t="shared" ca="1" si="11"/>
        <v>Tanger Shanghai</v>
      </c>
      <c r="J239" s="5">
        <v>17.5</v>
      </c>
      <c r="K239" s="5"/>
      <c r="L239" s="5"/>
    </row>
    <row r="240" spans="3:12" x14ac:dyDescent="0.35">
      <c r="C240" s="5" t="str">
        <f t="shared" ca="1" si="12"/>
        <v>Tunis Alger</v>
      </c>
      <c r="F240" s="100"/>
      <c r="G240" s="5" t="str">
        <f t="shared" ca="1" si="10"/>
        <v>Tanger Tanger</v>
      </c>
      <c r="H240" s="5">
        <v>0</v>
      </c>
      <c r="I240" s="5" t="str">
        <f t="shared" ca="1" si="11"/>
        <v>Tanger Tanger</v>
      </c>
      <c r="J240" s="5">
        <v>0</v>
      </c>
      <c r="K240" s="5"/>
      <c r="L240" s="5"/>
    </row>
    <row r="241" spans="3:12" x14ac:dyDescent="0.35">
      <c r="C241" s="5" t="str">
        <f t="shared" ca="1" si="12"/>
        <v>Tunis Anvers</v>
      </c>
      <c r="F241" s="100"/>
      <c r="G241" s="5" t="str">
        <f t="shared" ca="1" si="10"/>
        <v>Tanger Tunis</v>
      </c>
      <c r="H241" s="5">
        <v>1555</v>
      </c>
      <c r="I241" s="5" t="str">
        <f t="shared" ca="1" si="11"/>
        <v>Tanger Tunis</v>
      </c>
      <c r="J241" s="47">
        <v>22</v>
      </c>
      <c r="K241" s="5"/>
      <c r="L241" s="5"/>
    </row>
    <row r="242" spans="3:12" x14ac:dyDescent="0.35">
      <c r="C242" s="5" t="str">
        <f t="shared" ca="1" si="12"/>
        <v>Tunis Dakar</v>
      </c>
      <c r="F242" s="100"/>
      <c r="G242" s="5" t="str">
        <f t="shared" ca="1" si="10"/>
        <v>Tanger Vide</v>
      </c>
      <c r="H242" s="5">
        <v>0</v>
      </c>
      <c r="I242" s="5" t="str">
        <f t="shared" ca="1" si="11"/>
        <v>Tanger Vide</v>
      </c>
      <c r="J242" s="5">
        <v>0</v>
      </c>
      <c r="K242" s="5"/>
      <c r="L242" s="5"/>
    </row>
    <row r="243" spans="3:12" x14ac:dyDescent="0.35">
      <c r="C243" s="5" t="str">
        <f t="shared" ca="1" si="12"/>
        <v>Tunis Fort Cochin</v>
      </c>
      <c r="F243" s="100"/>
      <c r="G243" s="5" t="str">
        <f t="shared" ca="1" si="10"/>
        <v>Tanger Windhoek</v>
      </c>
      <c r="H243" s="5">
        <v>8220</v>
      </c>
      <c r="I243" s="5" t="str">
        <f t="shared" ca="1" si="11"/>
        <v>Tanger Windhoek</v>
      </c>
      <c r="J243" s="47">
        <v>22</v>
      </c>
      <c r="K243" s="5"/>
      <c r="L243" s="5"/>
    </row>
    <row r="244" spans="3:12" x14ac:dyDescent="0.35">
      <c r="C244" s="5" t="str">
        <f t="shared" ca="1" si="12"/>
        <v>Tunis Hanoi</v>
      </c>
      <c r="F244" s="100"/>
      <c r="G244" s="5" t="str">
        <f t="shared" ca="1" si="10"/>
        <v>Tunis Abidjan</v>
      </c>
      <c r="H244" s="5">
        <v>6402</v>
      </c>
      <c r="I244" s="5" t="str">
        <f t="shared" ca="1" si="11"/>
        <v>Tunis Abidjan</v>
      </c>
      <c r="J244" s="47">
        <v>22</v>
      </c>
      <c r="K244" s="5"/>
      <c r="L244" s="5"/>
    </row>
    <row r="245" spans="3:12" x14ac:dyDescent="0.35">
      <c r="C245" s="5" t="str">
        <f t="shared" ca="1" si="12"/>
        <v>Tunis Le Cap</v>
      </c>
      <c r="F245" s="100"/>
      <c r="G245" s="5" t="str">
        <f t="shared" ca="1" si="10"/>
        <v>Tunis Alger</v>
      </c>
      <c r="H245" s="5">
        <v>722</v>
      </c>
      <c r="I245" s="5" t="str">
        <f t="shared" ca="1" si="11"/>
        <v>Tunis Alger</v>
      </c>
      <c r="J245" s="47">
        <v>22</v>
      </c>
      <c r="K245" s="5"/>
      <c r="L245" s="5"/>
    </row>
    <row r="246" spans="3:12" x14ac:dyDescent="0.35">
      <c r="C246" s="5" t="str">
        <f t="shared" ca="1" si="12"/>
        <v>Tunis Le Havre</v>
      </c>
      <c r="F246" s="100"/>
      <c r="G246" s="5" t="str">
        <f t="shared" ca="1" si="10"/>
        <v>Tunis Anvers</v>
      </c>
      <c r="H246" s="5">
        <v>4008</v>
      </c>
      <c r="I246" s="5" t="str">
        <f t="shared" ca="1" si="11"/>
        <v>Tunis Anvers</v>
      </c>
      <c r="J246" s="5">
        <v>17.5</v>
      </c>
      <c r="K246" s="5"/>
      <c r="L246" s="5"/>
    </row>
    <row r="247" spans="3:12" x14ac:dyDescent="0.35">
      <c r="C247" s="5" t="str">
        <f t="shared" ca="1" si="12"/>
        <v>Tunis Lomé</v>
      </c>
      <c r="F247" s="100"/>
      <c r="G247" s="5" t="str">
        <f t="shared" ca="1" si="10"/>
        <v>Tunis Dakar</v>
      </c>
      <c r="H247" s="5">
        <v>4302</v>
      </c>
      <c r="I247" s="5" t="str">
        <f t="shared" ca="1" si="11"/>
        <v>Tunis Dakar</v>
      </c>
      <c r="J247" s="47">
        <v>22</v>
      </c>
      <c r="K247" s="5"/>
      <c r="L247" s="5"/>
    </row>
    <row r="248" spans="3:12" x14ac:dyDescent="0.35">
      <c r="C248" s="5" t="str">
        <f t="shared" ca="1" si="12"/>
        <v>Tunis Los Angeles</v>
      </c>
      <c r="F248" s="100"/>
      <c r="G248" s="5" t="str">
        <f t="shared" ca="1" si="10"/>
        <v>Tunis Fort Cochin</v>
      </c>
      <c r="H248" s="5">
        <v>7806</v>
      </c>
      <c r="I248" s="5" t="str">
        <f t="shared" ca="1" si="11"/>
        <v>Tunis Fort Cochin</v>
      </c>
      <c r="J248" s="5">
        <v>17.5</v>
      </c>
      <c r="K248" s="5"/>
      <c r="L248" s="5"/>
    </row>
    <row r="249" spans="3:12" x14ac:dyDescent="0.35">
      <c r="C249" s="5" t="str">
        <f t="shared" ca="1" si="12"/>
        <v>Tunis Marseille</v>
      </c>
      <c r="F249" s="100"/>
      <c r="G249" s="5" t="str">
        <f t="shared" ca="1" si="10"/>
        <v>Tunis Hanoi</v>
      </c>
      <c r="H249" s="5">
        <v>14051</v>
      </c>
      <c r="I249" s="5" t="str">
        <f t="shared" ca="1" si="11"/>
        <v>Tunis Hanoi</v>
      </c>
      <c r="J249" s="5">
        <v>17.5</v>
      </c>
      <c r="K249" s="5"/>
      <c r="L249" s="5"/>
    </row>
    <row r="250" spans="3:12" x14ac:dyDescent="0.35">
      <c r="C250" s="5" t="str">
        <f t="shared" ca="1" si="12"/>
        <v>Tunis New-York</v>
      </c>
      <c r="F250" s="100"/>
      <c r="G250" s="5" t="str">
        <f t="shared" ca="1" si="10"/>
        <v>Tunis Le Cap</v>
      </c>
      <c r="H250" s="5">
        <v>10937</v>
      </c>
      <c r="I250" s="5" t="str">
        <f t="shared" ca="1" si="11"/>
        <v>Tunis Le Cap</v>
      </c>
      <c r="J250" s="47">
        <v>22</v>
      </c>
      <c r="K250" s="5"/>
      <c r="L250" s="5"/>
    </row>
    <row r="251" spans="3:12" x14ac:dyDescent="0.35">
      <c r="C251" s="5" t="str">
        <f t="shared" ca="1" si="12"/>
        <v>Tunis Shanghai</v>
      </c>
      <c r="F251" s="100"/>
      <c r="G251" s="5" t="str">
        <f t="shared" ca="1" si="10"/>
        <v>Tunis Le Havre</v>
      </c>
      <c r="H251" s="5">
        <v>3663</v>
      </c>
      <c r="I251" s="5" t="str">
        <f t="shared" ca="1" si="11"/>
        <v>Tunis Le Havre</v>
      </c>
      <c r="J251" s="5">
        <v>17.5</v>
      </c>
      <c r="K251" s="5"/>
      <c r="L251" s="5"/>
    </row>
    <row r="252" spans="3:12" x14ac:dyDescent="0.35">
      <c r="C252" s="5" t="str">
        <f t="shared" ca="1" si="12"/>
        <v>Tunis Tanger</v>
      </c>
      <c r="F252" s="100"/>
      <c r="G252" s="5" t="str">
        <f t="shared" ca="1" si="10"/>
        <v>Tunis Lomé</v>
      </c>
      <c r="H252" s="5">
        <v>7017</v>
      </c>
      <c r="I252" s="5" t="str">
        <f t="shared" ca="1" si="11"/>
        <v>Tunis Lomé</v>
      </c>
      <c r="J252" s="47">
        <v>22</v>
      </c>
      <c r="K252" s="5"/>
      <c r="L252" s="5"/>
    </row>
    <row r="253" spans="3:12" x14ac:dyDescent="0.35">
      <c r="C253" s="5" t="str">
        <f t="shared" ca="1" si="12"/>
        <v>Tunis Tunis</v>
      </c>
      <c r="F253" s="100"/>
      <c r="G253" s="5" t="str">
        <f t="shared" ca="1" si="10"/>
        <v>Tunis Los Angeles</v>
      </c>
      <c r="H253" s="5">
        <v>15036</v>
      </c>
      <c r="I253" s="5" t="str">
        <f t="shared" ca="1" si="11"/>
        <v>Tunis Los Angeles</v>
      </c>
      <c r="J253" s="5">
        <v>17.5</v>
      </c>
      <c r="K253" s="5"/>
      <c r="L253" s="5"/>
    </row>
    <row r="254" spans="3:12" x14ac:dyDescent="0.35">
      <c r="C254" s="5" t="str">
        <f t="shared" ca="1" si="12"/>
        <v>Tunis Vide</v>
      </c>
      <c r="F254" s="100"/>
      <c r="G254" s="5" t="str">
        <f t="shared" ca="1" si="10"/>
        <v>Tunis Marseille</v>
      </c>
      <c r="H254" s="5">
        <v>874</v>
      </c>
      <c r="I254" s="5" t="str">
        <f t="shared" ca="1" si="11"/>
        <v>Tunis Marseille</v>
      </c>
      <c r="J254" s="5">
        <v>17.5</v>
      </c>
      <c r="K254" s="5"/>
      <c r="L254" s="5"/>
    </row>
    <row r="255" spans="3:12" x14ac:dyDescent="0.35">
      <c r="C255" s="5" t="str">
        <f t="shared" ca="1" si="12"/>
        <v>Tunis Windhoek</v>
      </c>
      <c r="F255" s="100"/>
      <c r="G255" s="5" t="str">
        <f t="shared" ca="1" si="10"/>
        <v>Tunis New-York</v>
      </c>
      <c r="H255" s="5">
        <v>7400</v>
      </c>
      <c r="I255" s="5" t="str">
        <f t="shared" ca="1" si="11"/>
        <v>Tunis New-York</v>
      </c>
      <c r="J255" s="5">
        <v>17.5</v>
      </c>
      <c r="K255" s="5"/>
      <c r="L255" s="5"/>
    </row>
    <row r="256" spans="3:12" x14ac:dyDescent="0.35">
      <c r="C256" s="5" t="str">
        <f t="shared" ca="1" si="12"/>
        <v>Vide Abidjan</v>
      </c>
      <c r="F256" s="100"/>
      <c r="G256" s="5" t="str">
        <f t="shared" ca="1" si="10"/>
        <v>Tunis Shanghai</v>
      </c>
      <c r="H256" s="5">
        <v>15457</v>
      </c>
      <c r="I256" s="5" t="str">
        <f t="shared" ca="1" si="11"/>
        <v>Tunis Shanghai</v>
      </c>
      <c r="J256" s="5">
        <v>17.5</v>
      </c>
      <c r="K256" s="5"/>
      <c r="L256" s="5"/>
    </row>
    <row r="257" spans="3:12" x14ac:dyDescent="0.35">
      <c r="C257" s="5" t="str">
        <f t="shared" ca="1" si="12"/>
        <v>Vide Alger</v>
      </c>
      <c r="F257" s="100"/>
      <c r="G257" s="5" t="str">
        <f t="shared" ca="1" si="10"/>
        <v>Tunis Tanger</v>
      </c>
      <c r="H257" s="5">
        <v>1556</v>
      </c>
      <c r="I257" s="5" t="str">
        <f t="shared" ca="1" si="11"/>
        <v>Tunis Tanger</v>
      </c>
      <c r="J257" s="47">
        <v>22</v>
      </c>
      <c r="K257" s="5"/>
      <c r="L257" s="5"/>
    </row>
    <row r="258" spans="3:12" x14ac:dyDescent="0.35">
      <c r="C258" s="5" t="str">
        <f t="shared" ca="1" si="12"/>
        <v>Vide Anvers</v>
      </c>
      <c r="F258" s="100"/>
      <c r="G258" s="5" t="str">
        <f t="shared" ca="1" si="10"/>
        <v>Tunis Tunis</v>
      </c>
      <c r="H258" s="5">
        <v>0</v>
      </c>
      <c r="I258" s="5" t="str">
        <f t="shared" ca="1" si="11"/>
        <v>Tunis Tunis</v>
      </c>
      <c r="J258" s="5">
        <v>0</v>
      </c>
      <c r="K258" s="5"/>
      <c r="L258" s="5"/>
    </row>
    <row r="259" spans="3:12" x14ac:dyDescent="0.35">
      <c r="C259" s="5" t="str">
        <f t="shared" ca="1" si="12"/>
        <v>Vide Dakar</v>
      </c>
      <c r="F259" s="100"/>
      <c r="G259" s="5" t="str">
        <f t="shared" ca="1" si="10"/>
        <v>Tunis Vide</v>
      </c>
      <c r="H259" s="5">
        <v>0</v>
      </c>
      <c r="I259" s="5" t="str">
        <f t="shared" ca="1" si="11"/>
        <v>Tunis Vide</v>
      </c>
      <c r="J259" s="5">
        <v>0</v>
      </c>
      <c r="K259" s="5"/>
      <c r="L259" s="5"/>
    </row>
    <row r="260" spans="3:12" x14ac:dyDescent="0.35">
      <c r="C260" s="5" t="str">
        <f t="shared" ca="1" si="12"/>
        <v>Vide Fort Cochin</v>
      </c>
      <c r="F260" s="100"/>
      <c r="G260" s="5" t="str">
        <f t="shared" ca="1" si="10"/>
        <v>Tunis Windhoek</v>
      </c>
      <c r="H260" s="5">
        <v>9761</v>
      </c>
      <c r="I260" s="5" t="str">
        <f t="shared" ca="1" si="11"/>
        <v>Tunis Windhoek</v>
      </c>
      <c r="J260" s="47">
        <v>22</v>
      </c>
      <c r="K260" s="5"/>
      <c r="L260" s="5"/>
    </row>
    <row r="261" spans="3:12" x14ac:dyDescent="0.35">
      <c r="C261" s="5" t="str">
        <f t="shared" ca="1" si="12"/>
        <v>Vide Hanoi</v>
      </c>
      <c r="F261" s="100"/>
      <c r="G261" s="5" t="str">
        <f t="shared" ca="1" si="10"/>
        <v>Vide Abidjan</v>
      </c>
      <c r="H261" s="5">
        <v>0</v>
      </c>
      <c r="I261" s="5" t="str">
        <f t="shared" ca="1" si="11"/>
        <v>Vide Abidjan</v>
      </c>
      <c r="J261" s="5">
        <v>0</v>
      </c>
      <c r="K261" s="5"/>
      <c r="L261" s="5"/>
    </row>
    <row r="262" spans="3:12" x14ac:dyDescent="0.35">
      <c r="C262" s="5" t="str">
        <f t="shared" ca="1" si="12"/>
        <v>Vide Le Cap</v>
      </c>
      <c r="F262" s="100"/>
      <c r="G262" s="5" t="str">
        <f t="shared" ca="1" si="10"/>
        <v>Vide Alger</v>
      </c>
      <c r="H262" s="5">
        <v>0</v>
      </c>
      <c r="I262" s="5" t="str">
        <f t="shared" ca="1" si="11"/>
        <v>Vide Alger</v>
      </c>
      <c r="J262" s="5">
        <v>0</v>
      </c>
      <c r="K262" s="5"/>
      <c r="L262" s="5"/>
    </row>
    <row r="263" spans="3:12" x14ac:dyDescent="0.35">
      <c r="C263" s="5" t="str">
        <f t="shared" ca="1" si="12"/>
        <v>Vide Le Havre</v>
      </c>
      <c r="F263" s="100"/>
      <c r="G263" s="5" t="str">
        <f t="shared" ref="G263:G294" ca="1" si="13">C258</f>
        <v>Vide Anvers</v>
      </c>
      <c r="H263" s="5">
        <v>0</v>
      </c>
      <c r="I263" s="5" t="str">
        <f t="shared" ref="I263:I294" ca="1" si="14">G263</f>
        <v>Vide Anvers</v>
      </c>
      <c r="J263" s="5">
        <v>0</v>
      </c>
      <c r="K263" s="5"/>
      <c r="L263" s="5"/>
    </row>
    <row r="264" spans="3:12" x14ac:dyDescent="0.35">
      <c r="C264" s="5" t="str">
        <f t="shared" ca="1" si="12"/>
        <v>Vide Lomé</v>
      </c>
      <c r="F264" s="100"/>
      <c r="G264" s="5" t="str">
        <f t="shared" ca="1" si="13"/>
        <v>Vide Dakar</v>
      </c>
      <c r="H264" s="5">
        <v>0</v>
      </c>
      <c r="I264" s="5" t="str">
        <f t="shared" ca="1" si="14"/>
        <v>Vide Dakar</v>
      </c>
      <c r="J264" s="5">
        <v>0</v>
      </c>
      <c r="K264" s="5"/>
      <c r="L264" s="5"/>
    </row>
    <row r="265" spans="3:12" x14ac:dyDescent="0.35">
      <c r="C265" s="5" t="str">
        <f t="shared" ref="C265:C289" ca="1" si="15">IF(ROW()&gt;(COUNTA($A:$A)*COUNTA($B:$B)),"",OFFSET($A$1,INT((ROW()-1)/17),)&amp;" "&amp;OFFSET($B$1,MOD(ROW()-1,COUNTA($B:$B)),))</f>
        <v>Vide Los Angeles</v>
      </c>
      <c r="F265" s="100"/>
      <c r="G265" s="5" t="str">
        <f t="shared" ca="1" si="13"/>
        <v>Vide Fort Cochin</v>
      </c>
      <c r="H265" s="5">
        <v>0</v>
      </c>
      <c r="I265" s="5" t="str">
        <f t="shared" ca="1" si="14"/>
        <v>Vide Fort Cochin</v>
      </c>
      <c r="J265" s="5">
        <v>0</v>
      </c>
      <c r="K265" s="5"/>
      <c r="L265" s="5"/>
    </row>
    <row r="266" spans="3:12" x14ac:dyDescent="0.35">
      <c r="C266" s="5" t="str">
        <f t="shared" ca="1" si="15"/>
        <v>Vide Marseille</v>
      </c>
      <c r="F266" s="100"/>
      <c r="G266" s="5" t="str">
        <f t="shared" ca="1" si="13"/>
        <v>Vide Hanoi</v>
      </c>
      <c r="H266" s="5">
        <v>0</v>
      </c>
      <c r="I266" s="5" t="str">
        <f t="shared" ca="1" si="14"/>
        <v>Vide Hanoi</v>
      </c>
      <c r="J266" s="5">
        <v>0</v>
      </c>
      <c r="K266" s="5"/>
      <c r="L266" s="5"/>
    </row>
    <row r="267" spans="3:12" x14ac:dyDescent="0.35">
      <c r="C267" s="5" t="str">
        <f t="shared" ca="1" si="15"/>
        <v>Vide New-York</v>
      </c>
      <c r="F267" s="100"/>
      <c r="G267" s="5" t="str">
        <f t="shared" ca="1" si="13"/>
        <v>Vide Le Cap</v>
      </c>
      <c r="H267" s="5">
        <v>0</v>
      </c>
      <c r="I267" s="5" t="str">
        <f t="shared" ca="1" si="14"/>
        <v>Vide Le Cap</v>
      </c>
      <c r="J267" s="5">
        <v>0</v>
      </c>
      <c r="K267" s="5"/>
      <c r="L267" s="5"/>
    </row>
    <row r="268" spans="3:12" x14ac:dyDescent="0.35">
      <c r="C268" s="5" t="str">
        <f t="shared" ca="1" si="15"/>
        <v>Vide Shanghai</v>
      </c>
      <c r="F268" s="100"/>
      <c r="G268" s="5" t="str">
        <f t="shared" ca="1" si="13"/>
        <v>Vide Le Havre</v>
      </c>
      <c r="H268" s="5">
        <v>0</v>
      </c>
      <c r="I268" s="5" t="str">
        <f t="shared" ca="1" si="14"/>
        <v>Vide Le Havre</v>
      </c>
      <c r="J268" s="5">
        <v>0</v>
      </c>
      <c r="K268" s="5"/>
      <c r="L268" s="5"/>
    </row>
    <row r="269" spans="3:12" x14ac:dyDescent="0.35">
      <c r="C269" s="5" t="str">
        <f t="shared" ca="1" si="15"/>
        <v>Vide Tanger</v>
      </c>
      <c r="F269" s="100"/>
      <c r="G269" s="5" t="str">
        <f t="shared" ca="1" si="13"/>
        <v>Vide Lomé</v>
      </c>
      <c r="H269" s="5">
        <v>0</v>
      </c>
      <c r="I269" s="5" t="str">
        <f t="shared" ca="1" si="14"/>
        <v>Vide Lomé</v>
      </c>
      <c r="J269" s="5">
        <v>0</v>
      </c>
      <c r="K269" s="5"/>
      <c r="L269" s="5"/>
    </row>
    <row r="270" spans="3:12" x14ac:dyDescent="0.35">
      <c r="C270" s="5" t="str">
        <f t="shared" ca="1" si="15"/>
        <v>Vide Tunis</v>
      </c>
      <c r="F270" s="100"/>
      <c r="G270" s="5" t="str">
        <f t="shared" ca="1" si="13"/>
        <v>Vide Los Angeles</v>
      </c>
      <c r="H270" s="5">
        <v>0</v>
      </c>
      <c r="I270" s="5" t="str">
        <f t="shared" ca="1" si="14"/>
        <v>Vide Los Angeles</v>
      </c>
      <c r="J270" s="5">
        <v>0</v>
      </c>
      <c r="K270" s="5"/>
      <c r="L270" s="5"/>
    </row>
    <row r="271" spans="3:12" x14ac:dyDescent="0.35">
      <c r="C271" s="5" t="str">
        <f t="shared" ca="1" si="15"/>
        <v>Vide Vide</v>
      </c>
      <c r="F271" s="100"/>
      <c r="G271" s="5" t="str">
        <f t="shared" ca="1" si="13"/>
        <v>Vide Marseille</v>
      </c>
      <c r="H271" s="5">
        <v>0</v>
      </c>
      <c r="I271" s="5" t="str">
        <f t="shared" ca="1" si="14"/>
        <v>Vide Marseille</v>
      </c>
      <c r="J271" s="5">
        <v>0</v>
      </c>
      <c r="K271" s="5"/>
      <c r="L271" s="5"/>
    </row>
    <row r="272" spans="3:12" x14ac:dyDescent="0.35">
      <c r="C272" s="5" t="str">
        <f t="shared" ca="1" si="15"/>
        <v>Vide Windhoek</v>
      </c>
      <c r="F272" s="100"/>
      <c r="G272" s="5" t="str">
        <f t="shared" ca="1" si="13"/>
        <v>Vide New-York</v>
      </c>
      <c r="H272" s="5">
        <v>0</v>
      </c>
      <c r="I272" s="5" t="str">
        <f t="shared" ca="1" si="14"/>
        <v>Vide New-York</v>
      </c>
      <c r="J272" s="5">
        <v>0</v>
      </c>
      <c r="K272" s="5"/>
      <c r="L272" s="5"/>
    </row>
    <row r="273" spans="3:12" x14ac:dyDescent="0.35">
      <c r="C273" s="5" t="str">
        <f t="shared" ca="1" si="15"/>
        <v>Windhoek Abidjan</v>
      </c>
      <c r="F273" s="100"/>
      <c r="G273" s="5" t="str">
        <f t="shared" ca="1" si="13"/>
        <v>Vide Shanghai</v>
      </c>
      <c r="H273" s="5">
        <v>0</v>
      </c>
      <c r="I273" s="5" t="str">
        <f t="shared" ca="1" si="14"/>
        <v>Vide Shanghai</v>
      </c>
      <c r="J273" s="5">
        <v>0</v>
      </c>
      <c r="K273" s="5"/>
      <c r="L273" s="5"/>
    </row>
    <row r="274" spans="3:12" x14ac:dyDescent="0.35">
      <c r="C274" s="5" t="str">
        <f t="shared" ca="1" si="15"/>
        <v>Windhoek Alger</v>
      </c>
      <c r="F274" s="100"/>
      <c r="G274" s="5" t="str">
        <f t="shared" ca="1" si="13"/>
        <v>Vide Tanger</v>
      </c>
      <c r="H274" s="5">
        <v>0</v>
      </c>
      <c r="I274" s="5" t="str">
        <f t="shared" ca="1" si="14"/>
        <v>Vide Tanger</v>
      </c>
      <c r="J274" s="5">
        <v>0</v>
      </c>
      <c r="K274" s="5"/>
      <c r="L274" s="5"/>
    </row>
    <row r="275" spans="3:12" x14ac:dyDescent="0.35">
      <c r="C275" s="5" t="str">
        <f t="shared" ca="1" si="15"/>
        <v>Windhoek Anvers</v>
      </c>
      <c r="F275" s="100"/>
      <c r="G275" s="5" t="str">
        <f t="shared" ca="1" si="13"/>
        <v>Vide Tunis</v>
      </c>
      <c r="H275" s="5">
        <v>0</v>
      </c>
      <c r="I275" s="5" t="str">
        <f t="shared" ca="1" si="14"/>
        <v>Vide Tunis</v>
      </c>
      <c r="J275" s="5">
        <v>0</v>
      </c>
      <c r="K275" s="5"/>
      <c r="L275" s="5"/>
    </row>
    <row r="276" spans="3:12" x14ac:dyDescent="0.35">
      <c r="C276" s="5" t="str">
        <f t="shared" ca="1" si="15"/>
        <v>Windhoek Dakar</v>
      </c>
      <c r="F276" s="100"/>
      <c r="G276" s="5" t="str">
        <f t="shared" ca="1" si="13"/>
        <v>Vide Vide</v>
      </c>
      <c r="H276" s="5">
        <v>0</v>
      </c>
      <c r="I276" s="5" t="str">
        <f t="shared" ca="1" si="14"/>
        <v>Vide Vide</v>
      </c>
      <c r="J276" s="5">
        <v>0</v>
      </c>
      <c r="K276" s="5"/>
      <c r="L276" s="5"/>
    </row>
    <row r="277" spans="3:12" x14ac:dyDescent="0.35">
      <c r="C277" s="5" t="str">
        <f t="shared" ca="1" si="15"/>
        <v>Windhoek Fort Cochin</v>
      </c>
      <c r="F277" s="100"/>
      <c r="G277" s="5" t="str">
        <f t="shared" ca="1" si="13"/>
        <v>Vide Windhoek</v>
      </c>
      <c r="H277" s="5">
        <v>0</v>
      </c>
      <c r="I277" s="5" t="str">
        <f t="shared" ca="1" si="14"/>
        <v>Vide Windhoek</v>
      </c>
      <c r="J277" s="5">
        <v>0</v>
      </c>
      <c r="K277" s="5"/>
      <c r="L277" s="5"/>
    </row>
    <row r="278" spans="3:12" x14ac:dyDescent="0.35">
      <c r="C278" s="5" t="str">
        <f t="shared" ca="1" si="15"/>
        <v>Windhoek Hanoi</v>
      </c>
      <c r="F278" s="100"/>
      <c r="G278" s="5" t="str">
        <f t="shared" ca="1" si="13"/>
        <v>Windhoek Abidjan</v>
      </c>
      <c r="H278" s="5">
        <v>3731</v>
      </c>
      <c r="I278" s="5" t="str">
        <f t="shared" ca="1" si="14"/>
        <v>Windhoek Abidjan</v>
      </c>
      <c r="J278" s="47">
        <v>22</v>
      </c>
      <c r="K278" s="5"/>
      <c r="L278" s="5"/>
    </row>
    <row r="279" spans="3:12" x14ac:dyDescent="0.35">
      <c r="C279" s="5" t="str">
        <f t="shared" ca="1" si="15"/>
        <v>Windhoek Le Cap</v>
      </c>
      <c r="F279" s="100"/>
      <c r="G279" s="5" t="str">
        <f t="shared" ca="1" si="13"/>
        <v>Windhoek Alger</v>
      </c>
      <c r="H279" s="5">
        <v>9055</v>
      </c>
      <c r="I279" s="5" t="str">
        <f t="shared" ca="1" si="14"/>
        <v>Windhoek Alger</v>
      </c>
      <c r="J279" s="47">
        <v>22</v>
      </c>
      <c r="K279" s="5"/>
      <c r="L279" s="5"/>
    </row>
    <row r="280" spans="3:12" x14ac:dyDescent="0.35">
      <c r="C280" s="5" t="str">
        <f t="shared" ca="1" si="15"/>
        <v>Windhoek Le Havre</v>
      </c>
      <c r="F280" s="100"/>
      <c r="G280" s="5" t="str">
        <f t="shared" ca="1" si="13"/>
        <v>Windhoek Anvers</v>
      </c>
      <c r="H280" s="5">
        <v>10245</v>
      </c>
      <c r="I280" s="5" t="str">
        <f t="shared" ca="1" si="14"/>
        <v>Windhoek Anvers</v>
      </c>
      <c r="J280" s="5">
        <v>17.5</v>
      </c>
      <c r="K280" s="5"/>
      <c r="L280" s="5"/>
    </row>
    <row r="281" spans="3:12" x14ac:dyDescent="0.35">
      <c r="C281" s="5" t="str">
        <f t="shared" ca="1" si="15"/>
        <v>Windhoek Lomé</v>
      </c>
      <c r="F281" s="100"/>
      <c r="G281" s="5" t="str">
        <f t="shared" ca="1" si="13"/>
        <v>Windhoek Dakar</v>
      </c>
      <c r="H281" s="5">
        <v>5485</v>
      </c>
      <c r="I281" s="5" t="str">
        <f t="shared" ca="1" si="14"/>
        <v>Windhoek Dakar</v>
      </c>
      <c r="J281" s="47">
        <v>22</v>
      </c>
      <c r="K281" s="5"/>
      <c r="L281" s="5"/>
    </row>
    <row r="282" spans="3:12" x14ac:dyDescent="0.35">
      <c r="C282" s="5" t="str">
        <f t="shared" ca="1" si="15"/>
        <v>Windhoek Los Angeles</v>
      </c>
      <c r="F282" s="100"/>
      <c r="G282" s="5" t="str">
        <f t="shared" ca="1" si="13"/>
        <v>Windhoek Fort Cochin</v>
      </c>
      <c r="H282" s="5">
        <v>9888</v>
      </c>
      <c r="I282" s="5" t="str">
        <f t="shared" ca="1" si="14"/>
        <v>Windhoek Fort Cochin</v>
      </c>
      <c r="J282" s="5">
        <v>17.5</v>
      </c>
      <c r="K282" s="5"/>
      <c r="L282" s="5"/>
    </row>
    <row r="283" spans="3:12" x14ac:dyDescent="0.35">
      <c r="C283" s="5" t="str">
        <f t="shared" ca="1" si="15"/>
        <v>Windhoek Marseille</v>
      </c>
      <c r="F283" s="100"/>
      <c r="G283" s="5" t="str">
        <f t="shared" ca="1" si="13"/>
        <v>Windhoek Hanoi</v>
      </c>
      <c r="H283" s="5">
        <v>14058</v>
      </c>
      <c r="I283" s="5" t="str">
        <f t="shared" ca="1" si="14"/>
        <v>Windhoek Hanoi</v>
      </c>
      <c r="J283" s="5">
        <v>17.5</v>
      </c>
      <c r="K283" s="5"/>
      <c r="L283" s="5"/>
    </row>
    <row r="284" spans="3:12" x14ac:dyDescent="0.35">
      <c r="C284" s="5" t="str">
        <f t="shared" ca="1" si="15"/>
        <v>Windhoek New-York</v>
      </c>
      <c r="F284" s="100"/>
      <c r="G284" s="5" t="str">
        <f t="shared" ca="1" si="13"/>
        <v>Windhoek Le Cap</v>
      </c>
      <c r="H284" s="5">
        <v>1382</v>
      </c>
      <c r="I284" s="5" t="str">
        <f t="shared" ca="1" si="14"/>
        <v>Windhoek Le Cap</v>
      </c>
      <c r="J284" s="47">
        <v>22</v>
      </c>
      <c r="K284" s="5"/>
      <c r="L284" s="5"/>
    </row>
    <row r="285" spans="3:12" x14ac:dyDescent="0.35">
      <c r="C285" s="5" t="str">
        <f t="shared" ca="1" si="15"/>
        <v>Windhoek Shanghai</v>
      </c>
      <c r="F285" s="100"/>
      <c r="G285" s="5" t="str">
        <f t="shared" ca="1" si="13"/>
        <v>Windhoek Le Havre</v>
      </c>
      <c r="H285" s="5">
        <v>9900</v>
      </c>
      <c r="I285" s="5" t="str">
        <f t="shared" ca="1" si="14"/>
        <v>Windhoek Le Havre</v>
      </c>
      <c r="J285" s="5">
        <v>17.5</v>
      </c>
      <c r="K285" s="5"/>
      <c r="L285" s="5"/>
    </row>
    <row r="286" spans="3:12" x14ac:dyDescent="0.35">
      <c r="C286" s="5" t="str">
        <f t="shared" ca="1" si="15"/>
        <v>Windhoek Tanger</v>
      </c>
      <c r="F286" s="100"/>
      <c r="G286" s="5" t="str">
        <f t="shared" ca="1" si="13"/>
        <v>Windhoek Lomé</v>
      </c>
      <c r="H286" s="5">
        <v>3755</v>
      </c>
      <c r="I286" s="5" t="str">
        <f t="shared" ca="1" si="14"/>
        <v>Windhoek Lomé</v>
      </c>
      <c r="J286" s="47">
        <v>22</v>
      </c>
      <c r="K286" s="5"/>
      <c r="L286" s="5"/>
    </row>
    <row r="287" spans="3:12" x14ac:dyDescent="0.35">
      <c r="C287" s="5" t="str">
        <f t="shared" ca="1" si="15"/>
        <v>Windhoek Tunis</v>
      </c>
      <c r="F287" s="100"/>
      <c r="G287" s="5" t="str">
        <f t="shared" ca="1" si="13"/>
        <v>Windhoek Los Angeles</v>
      </c>
      <c r="H287" s="5">
        <v>16707</v>
      </c>
      <c r="I287" s="5" t="str">
        <f t="shared" ca="1" si="14"/>
        <v>Windhoek Los Angeles</v>
      </c>
      <c r="J287" s="5">
        <v>17.5</v>
      </c>
      <c r="K287" s="5"/>
      <c r="L287" s="5"/>
    </row>
    <row r="288" spans="3:12" x14ac:dyDescent="0.35">
      <c r="C288" s="5" t="str">
        <f t="shared" ca="1" si="15"/>
        <v>Windhoek Vide</v>
      </c>
      <c r="F288" s="100"/>
      <c r="G288" s="5" t="str">
        <f t="shared" ca="1" si="13"/>
        <v>Windhoek Marseille</v>
      </c>
      <c r="H288" s="5">
        <v>9550</v>
      </c>
      <c r="I288" s="5" t="str">
        <f t="shared" ca="1" si="14"/>
        <v>Windhoek Marseille</v>
      </c>
      <c r="J288" s="5">
        <v>17.5</v>
      </c>
      <c r="K288" s="5"/>
      <c r="L288" s="5"/>
    </row>
    <row r="289" spans="1:24" x14ac:dyDescent="0.35">
      <c r="C289" s="5" t="str">
        <f t="shared" ca="1" si="15"/>
        <v>Windhoek Windhoek</v>
      </c>
      <c r="F289" s="100"/>
      <c r="G289" s="5" t="str">
        <f t="shared" ca="1" si="13"/>
        <v>Windhoek New-York</v>
      </c>
      <c r="H289" s="5">
        <v>11543</v>
      </c>
      <c r="I289" s="5" t="str">
        <f t="shared" ca="1" si="14"/>
        <v>Windhoek New-York</v>
      </c>
      <c r="J289" s="5">
        <v>17.5</v>
      </c>
      <c r="K289" s="5"/>
      <c r="L289" s="5"/>
    </row>
    <row r="290" spans="1:24" x14ac:dyDescent="0.35">
      <c r="F290" s="100"/>
      <c r="G290" s="5" t="str">
        <f t="shared" ca="1" si="13"/>
        <v>Windhoek Shanghai</v>
      </c>
      <c r="H290" s="5">
        <v>15439</v>
      </c>
      <c r="I290" s="5" t="str">
        <f t="shared" ca="1" si="14"/>
        <v>Windhoek Shanghai</v>
      </c>
      <c r="J290" s="5">
        <v>17.5</v>
      </c>
      <c r="K290" s="5"/>
      <c r="L290" s="5"/>
    </row>
    <row r="291" spans="1:24" x14ac:dyDescent="0.35">
      <c r="F291" s="100"/>
      <c r="G291" s="5" t="str">
        <f t="shared" ca="1" si="13"/>
        <v>Windhoek Tanger</v>
      </c>
      <c r="H291" s="5">
        <v>8220</v>
      </c>
      <c r="I291" s="5" t="str">
        <f t="shared" ca="1" si="14"/>
        <v>Windhoek Tanger</v>
      </c>
      <c r="J291" s="47">
        <v>22</v>
      </c>
      <c r="K291" s="5"/>
      <c r="L291" s="5"/>
    </row>
    <row r="292" spans="1:24" x14ac:dyDescent="0.35">
      <c r="F292" s="100"/>
      <c r="G292" s="5" t="str">
        <f t="shared" ca="1" si="13"/>
        <v>Windhoek Tunis</v>
      </c>
      <c r="H292" s="5">
        <v>9761</v>
      </c>
      <c r="I292" s="5" t="str">
        <f t="shared" ca="1" si="14"/>
        <v>Windhoek Tunis</v>
      </c>
      <c r="J292" s="47">
        <v>22</v>
      </c>
      <c r="K292" s="5"/>
      <c r="L292" s="5"/>
    </row>
    <row r="293" spans="1:24" x14ac:dyDescent="0.35">
      <c r="F293" s="100"/>
      <c r="G293" s="5" t="str">
        <f t="shared" ca="1" si="13"/>
        <v>Windhoek Vide</v>
      </c>
      <c r="H293" s="5">
        <v>0</v>
      </c>
      <c r="I293" s="5" t="str">
        <f t="shared" ca="1" si="14"/>
        <v>Windhoek Vide</v>
      </c>
      <c r="J293" s="5">
        <v>0</v>
      </c>
      <c r="K293" s="5"/>
      <c r="L293" s="5"/>
    </row>
    <row r="294" spans="1:24" x14ac:dyDescent="0.35">
      <c r="F294" s="100"/>
      <c r="G294" s="5" t="str">
        <f t="shared" ca="1" si="13"/>
        <v>Windhoek Windhoek</v>
      </c>
      <c r="H294" s="5">
        <v>0</v>
      </c>
      <c r="I294" s="5" t="str">
        <f t="shared" ca="1" si="14"/>
        <v>Windhoek Windhoek</v>
      </c>
      <c r="J294" s="5">
        <v>0</v>
      </c>
      <c r="K294" s="5"/>
      <c r="L294" s="5"/>
    </row>
    <row r="299" spans="1:24" s="75" customFormat="1" ht="106" x14ac:dyDescent="0.35">
      <c r="A299"/>
      <c r="B299"/>
      <c r="C299"/>
      <c r="D299" s="133" t="s">
        <v>652</v>
      </c>
      <c r="E299" s="133" t="s">
        <v>123</v>
      </c>
      <c r="F299" s="133" t="s">
        <v>653</v>
      </c>
      <c r="G299" s="71"/>
      <c r="H299" s="133" t="s">
        <v>26</v>
      </c>
      <c r="I299" s="72"/>
      <c r="J299" s="131" t="s">
        <v>654</v>
      </c>
      <c r="K299" s="133" t="s">
        <v>655</v>
      </c>
      <c r="L299" s="134" t="s">
        <v>656</v>
      </c>
      <c r="M299" s="134"/>
      <c r="N299" s="74"/>
      <c r="O299" s="74"/>
      <c r="P299" s="74" t="s">
        <v>663</v>
      </c>
      <c r="Q299" s="74"/>
      <c r="R299" s="74"/>
      <c r="S299" s="74" t="s">
        <v>657</v>
      </c>
      <c r="T299" s="74" t="s">
        <v>664</v>
      </c>
      <c r="U299" s="74" t="s">
        <v>658</v>
      </c>
      <c r="V299" s="74" t="s">
        <v>659</v>
      </c>
      <c r="W299" s="128" t="s">
        <v>1</v>
      </c>
      <c r="X299" s="128" t="s">
        <v>660</v>
      </c>
    </row>
    <row r="300" spans="1:24" s="75" customFormat="1" ht="25" x14ac:dyDescent="0.35">
      <c r="A300"/>
      <c r="B300"/>
      <c r="C300"/>
      <c r="D300" s="133"/>
      <c r="E300" s="133"/>
      <c r="F300" s="133"/>
      <c r="G300" s="71"/>
      <c r="H300" s="133"/>
      <c r="I300" s="73"/>
      <c r="J300" s="132"/>
      <c r="K300" s="133"/>
      <c r="L300" s="74" t="s">
        <v>661</v>
      </c>
      <c r="M300" s="74" t="s">
        <v>662</v>
      </c>
      <c r="N300" s="74"/>
      <c r="O300" s="74"/>
      <c r="P300" s="74" t="s">
        <v>661</v>
      </c>
      <c r="Q300" s="79"/>
      <c r="R300" s="79"/>
      <c r="S300" s="74" t="s">
        <v>662</v>
      </c>
      <c r="T300" s="74" t="s">
        <v>662</v>
      </c>
      <c r="U300" s="74" t="s">
        <v>662</v>
      </c>
      <c r="V300" s="74" t="s">
        <v>662</v>
      </c>
      <c r="W300" s="129"/>
      <c r="X300" s="129"/>
    </row>
    <row r="301" spans="1:24" ht="72.5" x14ac:dyDescent="0.35">
      <c r="D301" s="64" t="s">
        <v>642</v>
      </c>
      <c r="E301" s="64" t="s">
        <v>643</v>
      </c>
      <c r="F301" s="64" t="s">
        <v>644</v>
      </c>
      <c r="G301" s="64"/>
      <c r="H301" s="64" t="s">
        <v>645</v>
      </c>
      <c r="I301" s="64"/>
      <c r="J301" s="28" t="s">
        <v>648</v>
      </c>
      <c r="K301" s="64" t="s">
        <v>646</v>
      </c>
      <c r="L301" s="69">
        <v>5.8</v>
      </c>
      <c r="M301" s="69"/>
      <c r="N301" s="69"/>
      <c r="O301" s="69"/>
      <c r="P301" s="69">
        <v>17.100000000000001</v>
      </c>
      <c r="Q301" s="80"/>
      <c r="R301" s="80"/>
      <c r="S301" s="70">
        <v>0.32</v>
      </c>
      <c r="T301" s="70">
        <v>0.05</v>
      </c>
      <c r="U301" s="68"/>
      <c r="V301" s="68"/>
      <c r="W301" s="64" t="s">
        <v>647</v>
      </c>
      <c r="X301" s="68">
        <v>2007</v>
      </c>
    </row>
    <row r="302" spans="1:24" ht="72.5" x14ac:dyDescent="0.35">
      <c r="D302" s="64" t="s">
        <v>642</v>
      </c>
      <c r="E302" s="64" t="s">
        <v>643</v>
      </c>
      <c r="F302" s="64" t="s">
        <v>644</v>
      </c>
      <c r="G302" s="64"/>
      <c r="H302" s="64" t="s">
        <v>645</v>
      </c>
      <c r="I302" s="64"/>
      <c r="J302" s="81" t="s">
        <v>649</v>
      </c>
      <c r="K302" s="64" t="s">
        <v>646</v>
      </c>
      <c r="L302" s="69">
        <v>5.2</v>
      </c>
      <c r="M302" s="69"/>
      <c r="N302" s="69"/>
      <c r="O302" s="69"/>
      <c r="P302" s="69">
        <v>16.100000000000001</v>
      </c>
      <c r="Q302" s="80"/>
      <c r="R302" s="80"/>
      <c r="S302" s="70">
        <v>0.3</v>
      </c>
      <c r="T302" s="70">
        <v>0.04</v>
      </c>
      <c r="U302" s="68"/>
      <c r="V302" s="68"/>
      <c r="W302" s="64" t="s">
        <v>647</v>
      </c>
      <c r="X302" s="68">
        <v>2007</v>
      </c>
    </row>
    <row r="303" spans="1:24" ht="72.5" x14ac:dyDescent="0.35">
      <c r="D303" s="64" t="s">
        <v>642</v>
      </c>
      <c r="E303" s="64" t="s">
        <v>643</v>
      </c>
      <c r="F303" s="64" t="s">
        <v>644</v>
      </c>
      <c r="G303" s="64"/>
      <c r="H303" s="64" t="s">
        <v>645</v>
      </c>
      <c r="I303" s="64"/>
      <c r="J303" s="28" t="s">
        <v>650</v>
      </c>
      <c r="K303" s="64" t="s">
        <v>646</v>
      </c>
      <c r="L303" s="69">
        <v>3.6</v>
      </c>
      <c r="M303" s="69"/>
      <c r="N303" s="69"/>
      <c r="O303" s="69"/>
      <c r="P303" s="69">
        <v>11.2</v>
      </c>
      <c r="Q303" s="80"/>
      <c r="R303" s="80"/>
      <c r="S303" s="70">
        <v>0.21</v>
      </c>
      <c r="T303" s="70">
        <v>0.02</v>
      </c>
      <c r="U303" s="68"/>
      <c r="V303" s="68"/>
      <c r="W303" s="64" t="s">
        <v>647</v>
      </c>
      <c r="X303" s="68">
        <v>2007</v>
      </c>
    </row>
    <row r="304" spans="1:24" ht="72.5" x14ac:dyDescent="0.35">
      <c r="D304" s="64" t="s">
        <v>642</v>
      </c>
      <c r="E304" s="64" t="s">
        <v>643</v>
      </c>
      <c r="F304" s="64" t="s">
        <v>644</v>
      </c>
      <c r="G304" s="64"/>
      <c r="H304" s="64" t="s">
        <v>645</v>
      </c>
      <c r="I304" s="64"/>
      <c r="J304" s="81" t="s">
        <v>651</v>
      </c>
      <c r="K304" s="64" t="s">
        <v>646</v>
      </c>
      <c r="L304" s="69">
        <v>2.6</v>
      </c>
      <c r="M304" s="69"/>
      <c r="N304" s="69"/>
      <c r="O304" s="69"/>
      <c r="P304" s="69">
        <v>8.3000000000000007</v>
      </c>
      <c r="Q304" s="80"/>
      <c r="R304" s="80"/>
      <c r="S304" s="70">
        <v>0.16</v>
      </c>
      <c r="T304" s="70">
        <v>0.02</v>
      </c>
      <c r="U304" s="68"/>
      <c r="V304" s="68"/>
      <c r="W304" s="64" t="s">
        <v>647</v>
      </c>
      <c r="X304" s="68">
        <v>2007</v>
      </c>
    </row>
    <row r="307" spans="4:20" ht="29" x14ac:dyDescent="0.35">
      <c r="D307" s="29" t="s">
        <v>668</v>
      </c>
    </row>
    <row r="308" spans="4:20" x14ac:dyDescent="0.35">
      <c r="D308" s="82" t="s">
        <v>127</v>
      </c>
      <c r="E308" s="53" t="s">
        <v>673</v>
      </c>
      <c r="F308" s="53" t="s">
        <v>674</v>
      </c>
      <c r="G308" s="53"/>
      <c r="H308" s="53" t="s">
        <v>639</v>
      </c>
      <c r="I308" s="53"/>
      <c r="J308" s="53" t="s">
        <v>640</v>
      </c>
    </row>
    <row r="309" spans="4:20" ht="22" customHeight="1" x14ac:dyDescent="0.35">
      <c r="D309" s="87" t="s">
        <v>128</v>
      </c>
      <c r="E309" s="5">
        <v>9500</v>
      </c>
      <c r="F309" s="5">
        <v>9</v>
      </c>
      <c r="G309" s="5"/>
      <c r="H309" s="5">
        <v>0.16</v>
      </c>
      <c r="I309" s="5"/>
      <c r="J309" s="86">
        <v>0.02</v>
      </c>
      <c r="K309" s="85"/>
      <c r="L309" s="130" t="s">
        <v>669</v>
      </c>
      <c r="M309" s="130"/>
      <c r="N309" s="130"/>
      <c r="O309" s="130"/>
      <c r="P309" s="130"/>
      <c r="Q309" s="130"/>
      <c r="R309" s="130"/>
      <c r="S309" s="130"/>
      <c r="T309" s="130"/>
    </row>
    <row r="310" spans="4:20" ht="24.5" customHeight="1" x14ac:dyDescent="0.35">
      <c r="D310" s="87" t="s">
        <v>129</v>
      </c>
      <c r="E310" s="5">
        <v>2200</v>
      </c>
      <c r="F310" s="5">
        <v>17.5</v>
      </c>
      <c r="G310" s="5"/>
      <c r="H310" s="5">
        <v>0.3</v>
      </c>
      <c r="I310" s="5"/>
      <c r="J310" s="86">
        <v>0.04</v>
      </c>
      <c r="K310" s="85"/>
      <c r="L310" s="130" t="s">
        <v>670</v>
      </c>
      <c r="M310" s="130"/>
      <c r="N310" s="130"/>
      <c r="O310" s="130"/>
      <c r="P310" s="130"/>
      <c r="Q310" s="130"/>
      <c r="R310" s="130"/>
      <c r="S310" s="130"/>
      <c r="T310" s="130"/>
    </row>
    <row r="311" spans="4:20" ht="22" customHeight="1" x14ac:dyDescent="0.35">
      <c r="D311" s="87" t="s">
        <v>131</v>
      </c>
      <c r="E311" s="5">
        <v>2200</v>
      </c>
      <c r="F311" s="5">
        <v>17.5</v>
      </c>
      <c r="G311" s="5"/>
      <c r="H311" s="5">
        <v>0.3</v>
      </c>
      <c r="I311" s="5"/>
      <c r="J311" s="86">
        <v>0.04</v>
      </c>
      <c r="K311" s="85"/>
      <c r="L311" s="130" t="s">
        <v>671</v>
      </c>
      <c r="M311" s="130"/>
      <c r="N311" s="130"/>
      <c r="O311" s="130"/>
      <c r="P311" s="130"/>
      <c r="Q311" s="130"/>
      <c r="R311" s="130"/>
      <c r="S311" s="130"/>
      <c r="T311" s="130"/>
    </row>
    <row r="312" spans="4:20" ht="25.5" customHeight="1" x14ac:dyDescent="0.35">
      <c r="D312" s="87" t="s">
        <v>132</v>
      </c>
      <c r="E312" s="5">
        <v>2200</v>
      </c>
      <c r="F312" s="5">
        <v>17.5</v>
      </c>
      <c r="G312" s="5"/>
      <c r="H312" s="5">
        <v>0.3</v>
      </c>
      <c r="I312" s="5"/>
      <c r="J312" s="86">
        <v>0.04</v>
      </c>
      <c r="K312" s="85"/>
      <c r="L312" s="130" t="s">
        <v>672</v>
      </c>
      <c r="M312" s="130"/>
      <c r="N312" s="130"/>
      <c r="O312" s="130"/>
      <c r="P312" s="130"/>
      <c r="Q312" s="130"/>
      <c r="R312" s="130"/>
      <c r="S312" s="130"/>
      <c r="T312" s="130"/>
    </row>
    <row r="313" spans="4:20" x14ac:dyDescent="0.35">
      <c r="D313" s="87" t="s">
        <v>133</v>
      </c>
      <c r="E313" s="5">
        <v>9500</v>
      </c>
      <c r="F313" s="5">
        <v>9</v>
      </c>
      <c r="G313" s="5"/>
      <c r="H313" s="5">
        <v>0.16</v>
      </c>
      <c r="I313" s="5"/>
      <c r="J313" s="86">
        <v>0.02</v>
      </c>
    </row>
    <row r="314" spans="4:20" x14ac:dyDescent="0.35">
      <c r="D314" s="87" t="s">
        <v>134</v>
      </c>
      <c r="E314" s="5">
        <v>2200</v>
      </c>
      <c r="F314" s="5">
        <v>17.5</v>
      </c>
      <c r="G314" s="5"/>
      <c r="H314" s="5">
        <v>0.3</v>
      </c>
      <c r="I314" s="5"/>
      <c r="J314" s="86">
        <v>0.04</v>
      </c>
    </row>
    <row r="315" spans="4:20" x14ac:dyDescent="0.35">
      <c r="D315" s="87" t="s">
        <v>135</v>
      </c>
      <c r="E315" s="5">
        <v>2200</v>
      </c>
      <c r="F315" s="5">
        <v>17.5</v>
      </c>
      <c r="G315" s="5"/>
      <c r="H315" s="5">
        <v>0.3</v>
      </c>
      <c r="I315" s="5"/>
      <c r="J315" s="86">
        <v>0.04</v>
      </c>
    </row>
    <row r="316" spans="4:20" x14ac:dyDescent="0.35">
      <c r="D316" s="87" t="s">
        <v>425</v>
      </c>
      <c r="E316" s="5">
        <v>1600</v>
      </c>
      <c r="F316" s="15">
        <v>22</v>
      </c>
      <c r="G316" s="15"/>
      <c r="H316" s="15">
        <v>0.5</v>
      </c>
      <c r="I316" s="15"/>
      <c r="J316" s="15">
        <v>0.06</v>
      </c>
    </row>
    <row r="317" spans="4:20" x14ac:dyDescent="0.35">
      <c r="D317" s="87" t="s">
        <v>586</v>
      </c>
      <c r="E317" s="5">
        <v>2200</v>
      </c>
      <c r="F317" s="5">
        <v>17.5</v>
      </c>
      <c r="G317" s="5"/>
      <c r="H317" s="5">
        <v>0.3</v>
      </c>
      <c r="I317" s="5"/>
      <c r="J317" s="86">
        <v>0.04</v>
      </c>
    </row>
    <row r="318" spans="4:20" x14ac:dyDescent="0.35">
      <c r="D318" s="87" t="s">
        <v>587</v>
      </c>
      <c r="E318" s="5">
        <v>5500</v>
      </c>
      <c r="F318" s="5">
        <v>12.1</v>
      </c>
      <c r="G318" s="5"/>
      <c r="H318" s="5">
        <v>0.21</v>
      </c>
      <c r="I318" s="5"/>
      <c r="J318" s="86">
        <v>0.02</v>
      </c>
    </row>
    <row r="319" spans="4:20" x14ac:dyDescent="0.35">
      <c r="D319" s="87" t="s">
        <v>588</v>
      </c>
      <c r="E319" s="5">
        <v>5500</v>
      </c>
      <c r="F319" s="5">
        <v>12.1</v>
      </c>
      <c r="G319" s="5"/>
      <c r="H319" s="5">
        <v>0.21</v>
      </c>
      <c r="I319" s="5"/>
      <c r="J319" s="86">
        <v>0.02</v>
      </c>
    </row>
    <row r="320" spans="4:20" x14ac:dyDescent="0.35">
      <c r="D320" s="87" t="s">
        <v>589</v>
      </c>
      <c r="E320" s="5">
        <v>9500</v>
      </c>
      <c r="F320" s="5">
        <v>9</v>
      </c>
      <c r="G320" s="5"/>
      <c r="H320" s="5">
        <v>0.16</v>
      </c>
      <c r="I320" s="5"/>
      <c r="J320" s="86">
        <v>0.02</v>
      </c>
    </row>
    <row r="321" spans="4:10" x14ac:dyDescent="0.35">
      <c r="D321" s="87" t="s">
        <v>590</v>
      </c>
      <c r="E321" s="5">
        <v>5500</v>
      </c>
      <c r="F321" s="5">
        <v>12.1</v>
      </c>
      <c r="G321" s="5"/>
      <c r="H321" s="5">
        <v>0.21</v>
      </c>
      <c r="I321" s="5"/>
      <c r="J321" s="86">
        <v>0.02</v>
      </c>
    </row>
  </sheetData>
  <mergeCells count="19">
    <mergeCell ref="V4:X4"/>
    <mergeCell ref="Y4:AA4"/>
    <mergeCell ref="K299:K300"/>
    <mergeCell ref="J4:L4"/>
    <mergeCell ref="M4:O4"/>
    <mergeCell ref="P4:R4"/>
    <mergeCell ref="S4:U4"/>
    <mergeCell ref="D299:D300"/>
    <mergeCell ref="E299:E300"/>
    <mergeCell ref="F299:F300"/>
    <mergeCell ref="H299:H300"/>
    <mergeCell ref="J299:J300"/>
    <mergeCell ref="L312:T312"/>
    <mergeCell ref="L299:M299"/>
    <mergeCell ref="W299:W300"/>
    <mergeCell ref="X299:X300"/>
    <mergeCell ref="L309:T309"/>
    <mergeCell ref="L310:T310"/>
    <mergeCell ref="L311:T3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21"/>
  <sheetViews>
    <sheetView topLeftCell="T1" zoomScale="80" zoomScaleNormal="80" workbookViewId="0">
      <selection activeCell="AE4" sqref="AE4:AR19"/>
    </sheetView>
  </sheetViews>
  <sheetFormatPr baseColWidth="10" defaultRowHeight="14.5" x14ac:dyDescent="0.35"/>
  <cols>
    <col min="3" max="3" width="24.54296875" customWidth="1"/>
    <col min="4" max="5" width="23.54296875" customWidth="1"/>
    <col min="6" max="6" width="5.26953125" customWidth="1"/>
    <col min="7" max="7" width="24.54296875" customWidth="1"/>
    <col min="9" max="9" width="15.7265625" customWidth="1"/>
    <col min="13" max="27" width="15.453125" customWidth="1"/>
    <col min="29" max="29" width="23.26953125" customWidth="1"/>
    <col min="31" max="31" width="23.453125" customWidth="1"/>
  </cols>
  <sheetData>
    <row r="1" spans="1:31" x14ac:dyDescent="0.35">
      <c r="A1" t="s">
        <v>28</v>
      </c>
      <c r="B1" t="s">
        <v>28</v>
      </c>
      <c r="C1" s="5" t="str">
        <f t="shared" ref="C1:C7" ca="1" si="0">IF(ROW()&gt;(COUNTA($A:$A)*COUNTA($B:$B)),"",OFFSET($A$1,INT((ROW()-1)/17),)&amp;" "&amp;OFFSET($B$1,MOD(ROW()-1,COUNTA($B:$B)),))</f>
        <v>Abidjan Abidjan</v>
      </c>
    </row>
    <row r="2" spans="1:31" x14ac:dyDescent="0.35">
      <c r="A2" s="64" t="s">
        <v>37</v>
      </c>
      <c r="B2" s="22" t="s">
        <v>37</v>
      </c>
      <c r="C2" s="5" t="str">
        <f t="shared" ca="1" si="0"/>
        <v>Abidjan Alger</v>
      </c>
    </row>
    <row r="3" spans="1:31" x14ac:dyDescent="0.35">
      <c r="A3" s="5" t="s">
        <v>32</v>
      </c>
      <c r="B3" s="31" t="s">
        <v>32</v>
      </c>
      <c r="C3" s="5" t="str">
        <f t="shared" ca="1" si="0"/>
        <v>Abidjan Anvers</v>
      </c>
      <c r="N3" s="98"/>
      <c r="O3" s="98"/>
      <c r="P3" s="6"/>
      <c r="Q3" s="98"/>
      <c r="R3" s="98"/>
      <c r="U3" s="98"/>
      <c r="V3" s="98"/>
      <c r="W3" s="98"/>
      <c r="X3" s="98"/>
    </row>
    <row r="4" spans="1:31" x14ac:dyDescent="0.35">
      <c r="A4" s="5" t="s">
        <v>31</v>
      </c>
      <c r="B4" s="31" t="s">
        <v>31</v>
      </c>
      <c r="C4" s="5" t="str">
        <f t="shared" ca="1" si="0"/>
        <v>Abidjan Dakar</v>
      </c>
      <c r="D4" s="99"/>
      <c r="E4" s="7"/>
      <c r="F4" s="55"/>
      <c r="G4" s="7"/>
      <c r="H4" s="7"/>
      <c r="I4" s="7"/>
      <c r="J4" s="127" t="s">
        <v>688</v>
      </c>
      <c r="K4" s="127"/>
      <c r="L4" s="127"/>
      <c r="M4" s="126" t="s">
        <v>686</v>
      </c>
      <c r="N4" s="126"/>
      <c r="O4" s="126"/>
      <c r="P4" s="127" t="s">
        <v>690</v>
      </c>
      <c r="Q4" s="127"/>
      <c r="R4" s="127"/>
      <c r="S4" s="126" t="s">
        <v>691</v>
      </c>
      <c r="T4" s="126"/>
      <c r="U4" s="126"/>
      <c r="V4" s="127" t="s">
        <v>692</v>
      </c>
      <c r="W4" s="127"/>
      <c r="X4" s="127"/>
      <c r="Y4" s="126" t="s">
        <v>689</v>
      </c>
      <c r="Z4" s="126"/>
      <c r="AA4" s="126"/>
      <c r="AC4" s="1" t="s">
        <v>19</v>
      </c>
      <c r="AE4" s="3" t="s">
        <v>0</v>
      </c>
    </row>
    <row r="5" spans="1:31" ht="15" customHeight="1" x14ac:dyDescent="0.35">
      <c r="A5" s="62" t="s">
        <v>73</v>
      </c>
      <c r="B5" s="96" t="s">
        <v>73</v>
      </c>
      <c r="C5" s="5" t="str">
        <f t="shared" ca="1" si="0"/>
        <v>Abidjan Fort Cochin</v>
      </c>
      <c r="D5" s="99" t="s">
        <v>64</v>
      </c>
      <c r="E5" s="7" t="s">
        <v>65</v>
      </c>
      <c r="F5" s="55"/>
      <c r="G5" s="7" t="s">
        <v>683</v>
      </c>
      <c r="H5" s="7" t="s">
        <v>426</v>
      </c>
      <c r="I5" s="7"/>
      <c r="J5" s="7" t="s">
        <v>638</v>
      </c>
      <c r="K5" s="7" t="s">
        <v>639</v>
      </c>
      <c r="L5" s="7" t="s">
        <v>640</v>
      </c>
      <c r="M5" s="97" t="s">
        <v>684</v>
      </c>
      <c r="N5" s="97" t="s">
        <v>685</v>
      </c>
      <c r="O5" s="97" t="s">
        <v>66</v>
      </c>
      <c r="P5" s="97" t="s">
        <v>684</v>
      </c>
      <c r="Q5" s="97" t="s">
        <v>685</v>
      </c>
      <c r="R5" s="97" t="s">
        <v>66</v>
      </c>
      <c r="S5" s="97" t="s">
        <v>684</v>
      </c>
      <c r="T5" s="97" t="s">
        <v>685</v>
      </c>
      <c r="U5" s="97" t="s">
        <v>66</v>
      </c>
      <c r="V5" s="97" t="s">
        <v>684</v>
      </c>
      <c r="W5" s="97" t="s">
        <v>685</v>
      </c>
      <c r="X5" s="97" t="s">
        <v>66</v>
      </c>
      <c r="Y5" s="97" t="s">
        <v>684</v>
      </c>
      <c r="Z5" s="97" t="s">
        <v>685</v>
      </c>
      <c r="AA5" s="97" t="s">
        <v>66</v>
      </c>
      <c r="AC5" s="64" t="s">
        <v>597</v>
      </c>
      <c r="AE5" s="16" t="s">
        <v>6</v>
      </c>
    </row>
    <row r="6" spans="1:31" ht="14.5" customHeight="1" x14ac:dyDescent="0.35">
      <c r="A6" s="62" t="s">
        <v>76</v>
      </c>
      <c r="B6" s="96" t="s">
        <v>76</v>
      </c>
      <c r="C6" s="5" t="str">
        <f t="shared" ca="1" si="0"/>
        <v>Abidjan Hanoi</v>
      </c>
      <c r="D6" s="95" t="s">
        <v>28</v>
      </c>
      <c r="E6" s="5" t="s">
        <v>28</v>
      </c>
      <c r="F6" s="100"/>
      <c r="G6" s="5" t="str">
        <f ca="1">C1</f>
        <v>Abidjan Abidjan</v>
      </c>
      <c r="H6" s="5">
        <v>0</v>
      </c>
      <c r="I6" s="5" t="str">
        <f ca="1">G6</f>
        <v>Abidjan Abidjan</v>
      </c>
      <c r="J6" s="5">
        <v>0</v>
      </c>
      <c r="K6" s="5"/>
      <c r="L6" s="5"/>
      <c r="M6" s="5" t="str">
        <f>Masque_de_saisie!L9&amp;" "&amp;Masque_de_saisie!L10</f>
        <v>Alger Marseille</v>
      </c>
      <c r="N6" s="5" t="str">
        <f>Masque_de_saisie!L18&amp;" "&amp;Masque_de_saisie!L19</f>
        <v>Abidjan Alger</v>
      </c>
      <c r="O6" s="5" t="str">
        <f>Masque_de_saisie!L27&amp;" "&amp;Masque_de_saisie!L28</f>
        <v>Shanghai Alger</v>
      </c>
      <c r="P6" s="30">
        <f ca="1">VLOOKUP(M6,I6:J294,2)</f>
        <v>17.5</v>
      </c>
      <c r="Q6" s="30">
        <f ca="1">VLOOKUP(N6,I6:J294,2)</f>
        <v>22</v>
      </c>
      <c r="R6" s="30">
        <f ca="1">VLOOKUP(O6,I6:J294,2)</f>
        <v>17.5</v>
      </c>
      <c r="S6" s="30"/>
      <c r="T6" s="30"/>
      <c r="U6" s="30"/>
      <c r="V6" s="30"/>
      <c r="W6" s="30"/>
      <c r="X6" s="30"/>
      <c r="Y6" s="30">
        <f ca="1">VLOOKUP(M6,G6:H294,2)</f>
        <v>754</v>
      </c>
      <c r="Z6" s="30">
        <f ca="1">VLOOKUP(N6,G6:H294,2)</f>
        <v>5695</v>
      </c>
      <c r="AA6" s="30">
        <f ca="1">VLOOKUP(O6,G6:H294,2)</f>
        <v>16086</v>
      </c>
      <c r="AC6" s="64" t="s">
        <v>39</v>
      </c>
      <c r="AE6" s="16" t="s">
        <v>3</v>
      </c>
    </row>
    <row r="7" spans="1:31" x14ac:dyDescent="0.35">
      <c r="A7" s="62" t="s">
        <v>29</v>
      </c>
      <c r="B7" s="96" t="s">
        <v>29</v>
      </c>
      <c r="C7" s="5" t="str">
        <f t="shared" ca="1" si="0"/>
        <v>Abidjan Le Cap</v>
      </c>
      <c r="D7" s="66" t="s">
        <v>37</v>
      </c>
      <c r="E7" s="64" t="s">
        <v>37</v>
      </c>
      <c r="F7" s="100"/>
      <c r="G7" s="5" t="str">
        <f t="shared" ref="G7:G70" ca="1" si="1">C2</f>
        <v>Abidjan Alger</v>
      </c>
      <c r="H7" s="47">
        <v>5695</v>
      </c>
      <c r="I7" s="5" t="str">
        <f t="shared" ref="I7:I70" ca="1" si="2">G7</f>
        <v>Abidjan Alger</v>
      </c>
      <c r="J7" s="47">
        <v>22</v>
      </c>
      <c r="K7" s="47"/>
      <c r="L7" s="47"/>
      <c r="AC7" s="64" t="s">
        <v>40</v>
      </c>
      <c r="AE7" s="16" t="s">
        <v>15</v>
      </c>
    </row>
    <row r="8" spans="1:31" x14ac:dyDescent="0.35">
      <c r="A8" s="5" t="s">
        <v>33</v>
      </c>
      <c r="B8" s="31" t="s">
        <v>33</v>
      </c>
      <c r="C8" s="5" t="str">
        <f ca="1">IF(ROW()&gt;(COUNTA($A:$A)*COUNTA($B:$B)),"",OFFSET($A$1,INT((ROW()-1)/16),)&amp;" "&amp;OFFSET($B$1,MOD(ROW()-1,COUNTA($B:$B)),))</f>
        <v>Abidjan Le Havre</v>
      </c>
      <c r="D8" s="95" t="s">
        <v>32</v>
      </c>
      <c r="E8" s="5" t="s">
        <v>32</v>
      </c>
      <c r="F8" s="100"/>
      <c r="G8" s="5" t="str">
        <f t="shared" ca="1" si="1"/>
        <v>Abidjan Anvers</v>
      </c>
      <c r="H8" s="5">
        <v>6885</v>
      </c>
      <c r="I8" s="5" t="str">
        <f t="shared" ca="1" si="2"/>
        <v>Abidjan Anvers</v>
      </c>
      <c r="J8" s="5">
        <v>17.5</v>
      </c>
      <c r="K8" s="5"/>
      <c r="L8" s="5"/>
      <c r="AC8" s="64" t="s">
        <v>41</v>
      </c>
      <c r="AE8" s="16" t="s">
        <v>16</v>
      </c>
    </row>
    <row r="9" spans="1:31" ht="29" x14ac:dyDescent="0.35">
      <c r="A9" s="5" t="s">
        <v>36</v>
      </c>
      <c r="B9" s="31" t="s">
        <v>36</v>
      </c>
      <c r="C9" s="5" t="str">
        <f t="shared" ref="C9:C72" ca="1" si="3">IF(ROW()&gt;(COUNTA($A:$A)*COUNTA($B:$B)),"",OFFSET($A$1,INT((ROW()-1)/17),)&amp;" "&amp;OFFSET($B$1,MOD(ROW()-1,COUNTA($B:$B)),))</f>
        <v>Abidjan Lomé</v>
      </c>
      <c r="D9" s="95" t="s">
        <v>31</v>
      </c>
      <c r="E9" s="5" t="s">
        <v>31</v>
      </c>
      <c r="F9" s="100"/>
      <c r="G9" s="5" t="str">
        <f t="shared" ca="1" si="1"/>
        <v>Abidjan Dakar</v>
      </c>
      <c r="H9" s="5">
        <v>2126</v>
      </c>
      <c r="I9" s="5" t="str">
        <f t="shared" ca="1" si="2"/>
        <v>Abidjan Dakar</v>
      </c>
      <c r="J9" s="47">
        <v>22</v>
      </c>
      <c r="K9" s="5"/>
      <c r="L9" s="5"/>
      <c r="AC9" s="64" t="s">
        <v>42</v>
      </c>
      <c r="AE9" s="16" t="s">
        <v>10</v>
      </c>
    </row>
    <row r="10" spans="1:31" ht="29" x14ac:dyDescent="0.35">
      <c r="A10" s="5" t="s">
        <v>30</v>
      </c>
      <c r="B10" s="31" t="s">
        <v>30</v>
      </c>
      <c r="C10" s="5" t="str">
        <f t="shared" ca="1" si="3"/>
        <v>Abidjan Los Angeles</v>
      </c>
      <c r="D10" s="101" t="s">
        <v>73</v>
      </c>
      <c r="E10" s="62" t="s">
        <v>73</v>
      </c>
      <c r="F10" s="100"/>
      <c r="G10" s="5" t="str">
        <f t="shared" ca="1" si="1"/>
        <v>Abidjan Fort Cochin</v>
      </c>
      <c r="H10" s="5">
        <v>13601</v>
      </c>
      <c r="I10" s="5" t="str">
        <f t="shared" ca="1" si="2"/>
        <v>Abidjan Fort Cochin</v>
      </c>
      <c r="J10" s="5">
        <v>17.5</v>
      </c>
      <c r="K10" s="5"/>
      <c r="L10" s="5"/>
      <c r="AC10" s="64" t="s">
        <v>43</v>
      </c>
      <c r="AE10" s="16" t="s">
        <v>8</v>
      </c>
    </row>
    <row r="11" spans="1:31" ht="38.5" customHeight="1" x14ac:dyDescent="0.35">
      <c r="A11" s="5" t="s">
        <v>52</v>
      </c>
      <c r="B11" s="31" t="s">
        <v>52</v>
      </c>
      <c r="C11" s="5" t="str">
        <f t="shared" ca="1" si="3"/>
        <v>Abidjan Marseille</v>
      </c>
      <c r="D11" s="101" t="s">
        <v>76</v>
      </c>
      <c r="E11" s="62" t="s">
        <v>76</v>
      </c>
      <c r="F11" s="100"/>
      <c r="G11" s="5" t="str">
        <f t="shared" ca="1" si="1"/>
        <v>Abidjan Hanoi</v>
      </c>
      <c r="H11" s="5">
        <v>17771</v>
      </c>
      <c r="I11" s="5" t="str">
        <f t="shared" ca="1" si="2"/>
        <v>Abidjan Hanoi</v>
      </c>
      <c r="J11" s="5">
        <v>17.5</v>
      </c>
      <c r="K11" s="5"/>
      <c r="L11" s="5"/>
      <c r="AC11" s="64" t="s">
        <v>44</v>
      </c>
      <c r="AE11" s="16" t="s">
        <v>12</v>
      </c>
    </row>
    <row r="12" spans="1:31" ht="29" x14ac:dyDescent="0.35">
      <c r="A12" s="5" t="s">
        <v>47</v>
      </c>
      <c r="B12" s="31" t="s">
        <v>47</v>
      </c>
      <c r="C12" s="5" t="str">
        <f t="shared" ca="1" si="3"/>
        <v>Abidjan New-York</v>
      </c>
      <c r="D12" s="101" t="s">
        <v>29</v>
      </c>
      <c r="E12" s="62" t="s">
        <v>29</v>
      </c>
      <c r="F12" s="100"/>
      <c r="G12" s="5" t="str">
        <f t="shared" ca="1" si="1"/>
        <v>Abidjan Le Cap</v>
      </c>
      <c r="H12" s="5">
        <v>5095</v>
      </c>
      <c r="I12" s="5" t="str">
        <f t="shared" ca="1" si="2"/>
        <v>Abidjan Le Cap</v>
      </c>
      <c r="J12" s="5"/>
      <c r="K12" s="5"/>
      <c r="L12" s="5"/>
      <c r="AC12" s="64" t="s">
        <v>595</v>
      </c>
      <c r="AE12" s="16" t="s">
        <v>24</v>
      </c>
    </row>
    <row r="13" spans="1:31" x14ac:dyDescent="0.35">
      <c r="A13" s="64" t="s">
        <v>49</v>
      </c>
      <c r="B13" s="22" t="s">
        <v>49</v>
      </c>
      <c r="C13" s="5" t="str">
        <f t="shared" ca="1" si="3"/>
        <v>Abidjan Shanghai</v>
      </c>
      <c r="D13" s="95" t="s">
        <v>33</v>
      </c>
      <c r="E13" s="5" t="s">
        <v>33</v>
      </c>
      <c r="F13" s="100"/>
      <c r="G13" s="5" t="str">
        <f t="shared" ca="1" si="1"/>
        <v>Abidjan Le Havre</v>
      </c>
      <c r="H13" s="5">
        <v>6540</v>
      </c>
      <c r="I13" s="5" t="str">
        <f t="shared" ca="1" si="2"/>
        <v>Abidjan Le Havre</v>
      </c>
      <c r="J13" s="5">
        <v>17.5</v>
      </c>
      <c r="K13" s="5"/>
      <c r="L13" s="5"/>
      <c r="AC13" s="61" t="s">
        <v>593</v>
      </c>
      <c r="AE13" s="16" t="s">
        <v>4</v>
      </c>
    </row>
    <row r="14" spans="1:31" ht="29" x14ac:dyDescent="0.35">
      <c r="A14" s="64" t="s">
        <v>51</v>
      </c>
      <c r="B14" s="22" t="s">
        <v>51</v>
      </c>
      <c r="C14" s="5" t="str">
        <f t="shared" ca="1" si="3"/>
        <v>Abidjan Tanger</v>
      </c>
      <c r="D14" s="95" t="s">
        <v>36</v>
      </c>
      <c r="E14" s="5" t="s">
        <v>36</v>
      </c>
      <c r="F14" s="100"/>
      <c r="G14" s="5" t="str">
        <f t="shared" ca="1" si="1"/>
        <v>Abidjan Lomé</v>
      </c>
      <c r="H14" s="5">
        <v>653</v>
      </c>
      <c r="I14" s="5" t="str">
        <f t="shared" ca="1" si="2"/>
        <v>Abidjan Lomé</v>
      </c>
      <c r="J14" s="47">
        <v>22</v>
      </c>
      <c r="K14" s="5"/>
      <c r="L14" s="5"/>
      <c r="AC14" s="64" t="s">
        <v>594</v>
      </c>
      <c r="AE14" s="16" t="s">
        <v>23</v>
      </c>
    </row>
    <row r="15" spans="1:31" x14ac:dyDescent="0.35">
      <c r="A15" s="64" t="s">
        <v>38</v>
      </c>
      <c r="B15" s="22" t="s">
        <v>38</v>
      </c>
      <c r="C15" s="5" t="str">
        <f t="shared" ca="1" si="3"/>
        <v>Abidjan Tunis</v>
      </c>
      <c r="D15" s="95" t="s">
        <v>30</v>
      </c>
      <c r="E15" s="5" t="s">
        <v>30</v>
      </c>
      <c r="F15" s="100"/>
      <c r="G15" s="5" t="str">
        <f t="shared" ca="1" si="1"/>
        <v>Abidjan Los Angeles</v>
      </c>
      <c r="H15" s="5">
        <v>14062</v>
      </c>
      <c r="I15" s="5" t="str">
        <f t="shared" ca="1" si="2"/>
        <v>Abidjan Los Angeles</v>
      </c>
      <c r="J15" s="5">
        <v>17.5</v>
      </c>
      <c r="K15" s="5"/>
      <c r="L15" s="5"/>
      <c r="AC15" s="62" t="s">
        <v>18</v>
      </c>
      <c r="AE15" s="16" t="s">
        <v>7</v>
      </c>
    </row>
    <row r="16" spans="1:31" ht="17" customHeight="1" x14ac:dyDescent="0.35">
      <c r="A16" s="5" t="s">
        <v>74</v>
      </c>
      <c r="B16" s="31" t="s">
        <v>74</v>
      </c>
      <c r="C16" s="5" t="str">
        <f t="shared" ca="1" si="3"/>
        <v>Abidjan Vide</v>
      </c>
      <c r="D16" s="95" t="s">
        <v>52</v>
      </c>
      <c r="E16" s="5" t="s">
        <v>52</v>
      </c>
      <c r="F16" s="100"/>
      <c r="G16" s="5" t="str">
        <f t="shared" ca="1" si="1"/>
        <v>Abidjan Marseille</v>
      </c>
      <c r="H16" s="5">
        <v>6191</v>
      </c>
      <c r="I16" s="5" t="str">
        <f t="shared" ca="1" si="2"/>
        <v>Abidjan Marseille</v>
      </c>
      <c r="J16" s="5">
        <v>17.5</v>
      </c>
      <c r="K16" s="5"/>
      <c r="L16" s="5"/>
      <c r="AE16" s="16" t="s">
        <v>9</v>
      </c>
    </row>
    <row r="17" spans="1:31" x14ac:dyDescent="0.35">
      <c r="A17" s="64" t="s">
        <v>50</v>
      </c>
      <c r="B17" s="22" t="s">
        <v>50</v>
      </c>
      <c r="C17" s="5" t="str">
        <f t="shared" ca="1" si="3"/>
        <v>Abidjan Windhoek</v>
      </c>
      <c r="D17" s="95" t="s">
        <v>47</v>
      </c>
      <c r="E17" s="5" t="s">
        <v>47</v>
      </c>
      <c r="F17" s="100"/>
      <c r="G17" s="5" t="str">
        <f t="shared" ca="1" si="1"/>
        <v>Abidjan New-York</v>
      </c>
      <c r="H17" s="5">
        <v>8217</v>
      </c>
      <c r="I17" s="5" t="str">
        <f t="shared" ca="1" si="2"/>
        <v>Abidjan New-York</v>
      </c>
      <c r="J17" s="5">
        <v>17.5</v>
      </c>
      <c r="K17" s="5"/>
      <c r="L17" s="5"/>
      <c r="AE17" s="16" t="s">
        <v>11</v>
      </c>
    </row>
    <row r="18" spans="1:31" x14ac:dyDescent="0.35">
      <c r="C18" s="5" t="str">
        <f t="shared" ca="1" si="3"/>
        <v>Alger Abidjan</v>
      </c>
      <c r="D18" s="63" t="s">
        <v>49</v>
      </c>
      <c r="E18" s="64" t="s">
        <v>49</v>
      </c>
      <c r="F18" s="100"/>
      <c r="G18" s="5" t="str">
        <f t="shared" ca="1" si="1"/>
        <v>Abidjan Shanghai</v>
      </c>
      <c r="H18" s="5">
        <v>19152</v>
      </c>
      <c r="I18" s="5" t="str">
        <f t="shared" ca="1" si="2"/>
        <v>Abidjan Shanghai</v>
      </c>
      <c r="J18" s="5">
        <v>17.5</v>
      </c>
      <c r="K18" s="5"/>
      <c r="L18" s="5"/>
      <c r="AE18" s="16" t="s">
        <v>2</v>
      </c>
    </row>
    <row r="19" spans="1:31" x14ac:dyDescent="0.35">
      <c r="C19" s="5" t="str">
        <f t="shared" ca="1" si="3"/>
        <v>Alger Alger</v>
      </c>
      <c r="D19" s="63" t="s">
        <v>51</v>
      </c>
      <c r="E19" s="64" t="s">
        <v>51</v>
      </c>
      <c r="F19" s="100"/>
      <c r="G19" s="5" t="str">
        <f t="shared" ca="1" si="1"/>
        <v>Abidjan Tanger</v>
      </c>
      <c r="H19" s="5">
        <v>4860</v>
      </c>
      <c r="I19" s="5" t="str">
        <f t="shared" ca="1" si="2"/>
        <v>Abidjan Tanger</v>
      </c>
      <c r="J19" s="47">
        <v>22</v>
      </c>
      <c r="K19" s="5"/>
      <c r="L19" s="5"/>
      <c r="AE19" s="16" t="s">
        <v>5</v>
      </c>
    </row>
    <row r="20" spans="1:31" x14ac:dyDescent="0.35">
      <c r="A20" s="18"/>
      <c r="C20" s="5" t="str">
        <f t="shared" ca="1" si="3"/>
        <v>Alger Anvers</v>
      </c>
      <c r="D20" s="63" t="s">
        <v>38</v>
      </c>
      <c r="E20" s="64" t="s">
        <v>38</v>
      </c>
      <c r="F20" s="100"/>
      <c r="G20" s="5" t="str">
        <f t="shared" ca="1" si="1"/>
        <v>Abidjan Tunis</v>
      </c>
      <c r="H20" s="5">
        <v>6402</v>
      </c>
      <c r="I20" s="5" t="str">
        <f t="shared" ca="1" si="2"/>
        <v>Abidjan Tunis</v>
      </c>
      <c r="J20" s="47">
        <v>22</v>
      </c>
      <c r="K20" s="5"/>
      <c r="L20" s="5"/>
    </row>
    <row r="21" spans="1:31" x14ac:dyDescent="0.35">
      <c r="C21" s="5" t="str">
        <f t="shared" ca="1" si="3"/>
        <v>Alger Dakar</v>
      </c>
      <c r="D21" s="95" t="s">
        <v>74</v>
      </c>
      <c r="E21" s="5" t="s">
        <v>74</v>
      </c>
      <c r="F21" s="100"/>
      <c r="G21" s="5" t="str">
        <f t="shared" ca="1" si="1"/>
        <v>Abidjan Vide</v>
      </c>
      <c r="H21" s="5">
        <v>0</v>
      </c>
      <c r="I21" s="5" t="str">
        <f t="shared" ca="1" si="2"/>
        <v>Abidjan Vide</v>
      </c>
      <c r="J21" s="5">
        <v>0</v>
      </c>
      <c r="K21" s="5"/>
      <c r="L21" s="5"/>
    </row>
    <row r="22" spans="1:31" x14ac:dyDescent="0.35">
      <c r="C22" s="5" t="str">
        <f t="shared" ca="1" si="3"/>
        <v>Alger Fort Cochin</v>
      </c>
      <c r="D22" s="63" t="s">
        <v>50</v>
      </c>
      <c r="E22" s="64" t="s">
        <v>50</v>
      </c>
      <c r="F22" s="100"/>
      <c r="G22" s="5" t="str">
        <f t="shared" ca="1" si="1"/>
        <v>Abidjan Windhoek</v>
      </c>
      <c r="H22" s="5">
        <v>3730</v>
      </c>
      <c r="I22" s="5" t="str">
        <f t="shared" ca="1" si="2"/>
        <v>Abidjan Windhoek</v>
      </c>
      <c r="J22" s="47">
        <v>22</v>
      </c>
      <c r="K22" s="5"/>
      <c r="L22" s="5"/>
    </row>
    <row r="23" spans="1:31" x14ac:dyDescent="0.35">
      <c r="C23" s="5" t="str">
        <f t="shared" ca="1" si="3"/>
        <v>Alger Hanoi</v>
      </c>
      <c r="F23" s="100"/>
      <c r="G23" s="5" t="str">
        <f t="shared" ca="1" si="1"/>
        <v>Alger Abidjan</v>
      </c>
      <c r="H23" s="5">
        <v>5696</v>
      </c>
      <c r="I23" s="5" t="str">
        <f t="shared" ca="1" si="2"/>
        <v>Alger Abidjan</v>
      </c>
      <c r="J23" s="47">
        <v>22</v>
      </c>
      <c r="K23" s="5"/>
      <c r="L23" s="5"/>
    </row>
    <row r="24" spans="1:31" x14ac:dyDescent="0.35">
      <c r="C24" s="5" t="str">
        <f t="shared" ca="1" si="3"/>
        <v>Alger Le Cap</v>
      </c>
      <c r="F24" s="100"/>
      <c r="G24" s="5" t="str">
        <f t="shared" ca="1" si="1"/>
        <v>Alger Alger</v>
      </c>
      <c r="H24" s="5">
        <v>0</v>
      </c>
      <c r="I24" s="5" t="str">
        <f t="shared" ca="1" si="2"/>
        <v>Alger Alger</v>
      </c>
      <c r="J24" s="5">
        <v>0</v>
      </c>
      <c r="K24" s="5"/>
      <c r="L24" s="5"/>
    </row>
    <row r="25" spans="1:31" ht="20" customHeight="1" x14ac:dyDescent="0.35">
      <c r="C25" s="5" t="str">
        <f t="shared" ca="1" si="3"/>
        <v>Alger Le Havre</v>
      </c>
      <c r="D25" s="18"/>
      <c r="F25" s="100"/>
      <c r="G25" s="5" t="str">
        <f t="shared" ca="1" si="1"/>
        <v>Alger Anvers</v>
      </c>
      <c r="H25" s="5">
        <v>3301</v>
      </c>
      <c r="I25" s="5" t="str">
        <f t="shared" ca="1" si="2"/>
        <v>Alger Anvers</v>
      </c>
      <c r="J25" s="5">
        <v>17.5</v>
      </c>
      <c r="K25" s="5"/>
      <c r="L25" s="5"/>
    </row>
    <row r="26" spans="1:31" x14ac:dyDescent="0.35">
      <c r="C26" s="5" t="str">
        <f t="shared" ca="1" si="3"/>
        <v>Alger Lomé</v>
      </c>
      <c r="F26" s="100"/>
      <c r="G26" s="5" t="str">
        <f t="shared" ca="1" si="1"/>
        <v>Alger Dakar</v>
      </c>
      <c r="H26" s="5">
        <v>3596</v>
      </c>
      <c r="I26" s="5" t="str">
        <f t="shared" ca="1" si="2"/>
        <v>Alger Dakar</v>
      </c>
      <c r="J26" s="47">
        <v>22</v>
      </c>
      <c r="K26" s="5"/>
      <c r="L26" s="5"/>
    </row>
    <row r="27" spans="1:31" x14ac:dyDescent="0.35">
      <c r="C27" s="5" t="str">
        <f t="shared" ca="1" si="3"/>
        <v>Alger Los Angeles</v>
      </c>
      <c r="F27" s="100"/>
      <c r="G27" s="5" t="str">
        <f t="shared" ca="1" si="1"/>
        <v>Alger Fort Cochin</v>
      </c>
      <c r="H27" s="5">
        <v>8434</v>
      </c>
      <c r="I27" s="5" t="str">
        <f t="shared" ca="1" si="2"/>
        <v>Alger Fort Cochin</v>
      </c>
      <c r="J27" s="5">
        <v>17.5</v>
      </c>
      <c r="K27" s="5"/>
      <c r="L27" s="5"/>
    </row>
    <row r="28" spans="1:31" x14ac:dyDescent="0.35">
      <c r="C28" s="5" t="str">
        <f t="shared" ca="1" si="3"/>
        <v>Alger Marseille</v>
      </c>
      <c r="F28" s="100"/>
      <c r="G28" s="5" t="str">
        <f t="shared" ca="1" si="1"/>
        <v>Alger Hanoi</v>
      </c>
      <c r="H28" s="5">
        <v>14680</v>
      </c>
      <c r="I28" s="5" t="str">
        <f t="shared" ca="1" si="2"/>
        <v>Alger Hanoi</v>
      </c>
      <c r="J28" s="5">
        <v>17.5</v>
      </c>
      <c r="K28" s="5"/>
      <c r="L28" s="5"/>
    </row>
    <row r="29" spans="1:31" x14ac:dyDescent="0.35">
      <c r="C29" s="5" t="str">
        <f t="shared" ca="1" si="3"/>
        <v>Alger New-York</v>
      </c>
      <c r="F29" s="100"/>
      <c r="G29" s="5" t="str">
        <f t="shared" ca="1" si="1"/>
        <v>Alger Le Cap</v>
      </c>
      <c r="H29" s="5">
        <v>10231</v>
      </c>
      <c r="I29" s="5" t="str">
        <f t="shared" ca="1" si="2"/>
        <v>Alger Le Cap</v>
      </c>
      <c r="J29" s="47">
        <v>22</v>
      </c>
      <c r="K29" s="5"/>
      <c r="L29" s="5"/>
    </row>
    <row r="30" spans="1:31" x14ac:dyDescent="0.35">
      <c r="C30" s="5" t="str">
        <f t="shared" ca="1" si="3"/>
        <v>Alger Shanghai</v>
      </c>
      <c r="F30" s="100"/>
      <c r="G30" s="5" t="str">
        <f t="shared" ca="1" si="1"/>
        <v>Alger Le Havre</v>
      </c>
      <c r="H30" s="5">
        <v>2957</v>
      </c>
      <c r="I30" s="5" t="str">
        <f t="shared" ca="1" si="2"/>
        <v>Alger Le Havre</v>
      </c>
      <c r="J30" s="5">
        <v>17.5</v>
      </c>
      <c r="K30" s="5"/>
      <c r="L30" s="5"/>
    </row>
    <row r="31" spans="1:31" x14ac:dyDescent="0.35">
      <c r="C31" s="5" t="str">
        <f t="shared" ca="1" si="3"/>
        <v>Alger Tanger</v>
      </c>
      <c r="F31" s="100"/>
      <c r="G31" s="5" t="str">
        <f t="shared" ca="1" si="1"/>
        <v>Alger Lomé</v>
      </c>
      <c r="H31" s="5">
        <v>6310</v>
      </c>
      <c r="I31" s="5" t="str">
        <f t="shared" ca="1" si="2"/>
        <v>Alger Lomé</v>
      </c>
      <c r="J31" s="47">
        <v>22</v>
      </c>
      <c r="K31" s="5"/>
      <c r="L31" s="5"/>
    </row>
    <row r="32" spans="1:31" x14ac:dyDescent="0.35">
      <c r="C32" s="5" t="str">
        <f t="shared" ca="1" si="3"/>
        <v>Alger Tunis</v>
      </c>
      <c r="F32" s="100"/>
      <c r="G32" s="5" t="str">
        <f t="shared" ca="1" si="1"/>
        <v>Alger Los Angeles</v>
      </c>
      <c r="H32" s="5">
        <v>14330</v>
      </c>
      <c r="I32" s="5" t="str">
        <f t="shared" ca="1" si="2"/>
        <v>Alger Los Angeles</v>
      </c>
      <c r="J32" s="5">
        <v>17.5</v>
      </c>
      <c r="K32" s="5"/>
      <c r="L32" s="5"/>
    </row>
    <row r="33" spans="3:12" x14ac:dyDescent="0.35">
      <c r="C33" s="5" t="str">
        <f t="shared" ca="1" si="3"/>
        <v>Alger Vide</v>
      </c>
      <c r="F33" s="100"/>
      <c r="G33" s="5" t="str">
        <f t="shared" ca="1" si="1"/>
        <v>Alger Marseille</v>
      </c>
      <c r="H33" s="5">
        <v>754</v>
      </c>
      <c r="I33" s="5" t="str">
        <f t="shared" ca="1" si="2"/>
        <v>Alger Marseille</v>
      </c>
      <c r="J33" s="5">
        <v>17.5</v>
      </c>
      <c r="K33" s="5"/>
      <c r="L33" s="5"/>
    </row>
    <row r="34" spans="3:12" x14ac:dyDescent="0.35">
      <c r="C34" s="5" t="str">
        <f t="shared" ca="1" si="3"/>
        <v>Alger Windhoek</v>
      </c>
      <c r="F34" s="100"/>
      <c r="G34" s="5" t="str">
        <f t="shared" ca="1" si="1"/>
        <v>Alger New-York</v>
      </c>
      <c r="H34" s="5">
        <v>6694</v>
      </c>
      <c r="I34" s="5" t="str">
        <f t="shared" ca="1" si="2"/>
        <v>Alger New-York</v>
      </c>
      <c r="J34" s="5">
        <v>17.5</v>
      </c>
      <c r="K34" s="5"/>
      <c r="L34" s="5"/>
    </row>
    <row r="35" spans="3:12" x14ac:dyDescent="0.35">
      <c r="C35" s="5" t="str">
        <f t="shared" ca="1" si="3"/>
        <v>Anvers Abidjan</v>
      </c>
      <c r="F35" s="100"/>
      <c r="G35" s="5" t="str">
        <f t="shared" ca="1" si="1"/>
        <v>Alger Shanghai</v>
      </c>
      <c r="H35" s="5">
        <v>16086</v>
      </c>
      <c r="I35" s="5" t="str">
        <f t="shared" ca="1" si="2"/>
        <v>Alger Shanghai</v>
      </c>
      <c r="J35" s="5">
        <v>17.5</v>
      </c>
      <c r="K35" s="5"/>
      <c r="L35" s="5"/>
    </row>
    <row r="36" spans="3:12" x14ac:dyDescent="0.35">
      <c r="C36" s="5" t="str">
        <f t="shared" ca="1" si="3"/>
        <v>Anvers Alger</v>
      </c>
      <c r="F36" s="100"/>
      <c r="G36" s="5" t="str">
        <f t="shared" ca="1" si="1"/>
        <v>Alger Tanger</v>
      </c>
      <c r="H36" s="5">
        <v>849</v>
      </c>
      <c r="I36" s="5" t="str">
        <f t="shared" ca="1" si="2"/>
        <v>Alger Tanger</v>
      </c>
      <c r="J36" s="47">
        <v>22</v>
      </c>
      <c r="K36" s="5"/>
      <c r="L36" s="5"/>
    </row>
    <row r="37" spans="3:12" x14ac:dyDescent="0.35">
      <c r="C37" s="5" t="str">
        <f t="shared" ca="1" si="3"/>
        <v>Anvers Anvers</v>
      </c>
      <c r="F37" s="100"/>
      <c r="G37" s="5" t="str">
        <f t="shared" ca="1" si="1"/>
        <v>Alger Tunis</v>
      </c>
      <c r="H37" s="5">
        <v>722</v>
      </c>
      <c r="I37" s="5" t="str">
        <f t="shared" ca="1" si="2"/>
        <v>Alger Tunis</v>
      </c>
      <c r="J37" s="47">
        <v>22</v>
      </c>
      <c r="K37" s="5"/>
      <c r="L37" s="5"/>
    </row>
    <row r="38" spans="3:12" x14ac:dyDescent="0.35">
      <c r="C38" s="5" t="str">
        <f t="shared" ca="1" si="3"/>
        <v>Anvers Dakar</v>
      </c>
      <c r="F38" s="100"/>
      <c r="G38" s="5" t="str">
        <f t="shared" ca="1" si="1"/>
        <v>Alger Vide</v>
      </c>
      <c r="H38" s="5">
        <v>0</v>
      </c>
      <c r="I38" s="5" t="str">
        <f t="shared" ca="1" si="2"/>
        <v>Alger Vide</v>
      </c>
      <c r="J38" s="5">
        <v>0</v>
      </c>
      <c r="K38" s="5"/>
      <c r="L38" s="5"/>
    </row>
    <row r="39" spans="3:12" x14ac:dyDescent="0.35">
      <c r="C39" s="5" t="str">
        <f t="shared" ca="1" si="3"/>
        <v>Anvers Fort Cochin</v>
      </c>
      <c r="F39" s="100"/>
      <c r="G39" s="5" t="str">
        <f t="shared" ca="1" si="1"/>
        <v>Alger Windhoek</v>
      </c>
      <c r="H39" s="5">
        <v>9055</v>
      </c>
      <c r="I39" s="5" t="str">
        <f t="shared" ca="1" si="2"/>
        <v>Alger Windhoek</v>
      </c>
      <c r="J39" s="47">
        <v>22</v>
      </c>
      <c r="K39" s="5"/>
      <c r="L39" s="5"/>
    </row>
    <row r="40" spans="3:12" x14ac:dyDescent="0.35">
      <c r="C40" s="5" t="str">
        <f t="shared" ca="1" si="3"/>
        <v>Anvers Hanoi</v>
      </c>
      <c r="F40" s="100"/>
      <c r="G40" s="5" t="str">
        <f t="shared" ca="1" si="1"/>
        <v>Anvers Abidjan</v>
      </c>
      <c r="H40" s="5">
        <v>6885</v>
      </c>
      <c r="I40" s="5" t="str">
        <f t="shared" ca="1" si="2"/>
        <v>Anvers Abidjan</v>
      </c>
      <c r="J40" s="5">
        <v>17.5</v>
      </c>
      <c r="K40" s="5"/>
      <c r="L40" s="5"/>
    </row>
    <row r="41" spans="3:12" x14ac:dyDescent="0.35">
      <c r="C41" s="5" t="str">
        <f t="shared" ca="1" si="3"/>
        <v>Anvers Le Cap</v>
      </c>
      <c r="F41" s="100"/>
      <c r="G41" s="5" t="str">
        <f t="shared" ca="1" si="1"/>
        <v>Anvers Alger</v>
      </c>
      <c r="H41" s="5">
        <v>3301</v>
      </c>
      <c r="I41" s="5" t="str">
        <f t="shared" ca="1" si="2"/>
        <v>Anvers Alger</v>
      </c>
      <c r="J41" s="5">
        <v>17.5</v>
      </c>
      <c r="K41" s="5"/>
      <c r="L41" s="5"/>
    </row>
    <row r="42" spans="3:12" x14ac:dyDescent="0.35">
      <c r="C42" s="5" t="str">
        <f t="shared" ca="1" si="3"/>
        <v>Anvers Le Havre</v>
      </c>
      <c r="F42" s="100"/>
      <c r="G42" s="5" t="str">
        <f t="shared" ca="1" si="1"/>
        <v>Anvers Anvers</v>
      </c>
      <c r="H42" s="5">
        <v>0</v>
      </c>
      <c r="I42" s="5" t="str">
        <f t="shared" ca="1" si="2"/>
        <v>Anvers Anvers</v>
      </c>
      <c r="J42" s="5">
        <v>0</v>
      </c>
      <c r="K42" s="5"/>
      <c r="L42" s="5"/>
    </row>
    <row r="43" spans="3:12" x14ac:dyDescent="0.35">
      <c r="C43" s="5" t="str">
        <f t="shared" ca="1" si="3"/>
        <v>Anvers Lomé</v>
      </c>
      <c r="F43" s="100"/>
      <c r="G43" s="5" t="str">
        <f t="shared" ca="1" si="1"/>
        <v>Anvers Dakar</v>
      </c>
      <c r="H43" s="5">
        <v>4786</v>
      </c>
      <c r="I43" s="5" t="str">
        <f t="shared" ca="1" si="2"/>
        <v>Anvers Dakar</v>
      </c>
      <c r="J43" s="5">
        <v>17.5</v>
      </c>
      <c r="K43" s="5"/>
      <c r="L43" s="5"/>
    </row>
    <row r="44" spans="3:12" x14ac:dyDescent="0.35">
      <c r="C44" s="5" t="str">
        <f t="shared" ca="1" si="3"/>
        <v>Anvers Los Angeles</v>
      </c>
      <c r="F44" s="100"/>
      <c r="G44" s="5" t="str">
        <f t="shared" ca="1" si="1"/>
        <v>Anvers Fort Cochin</v>
      </c>
      <c r="H44" s="5">
        <v>11720</v>
      </c>
      <c r="I44" s="5" t="str">
        <f t="shared" ca="1" si="2"/>
        <v>Anvers Fort Cochin</v>
      </c>
      <c r="J44" s="5">
        <v>9</v>
      </c>
      <c r="K44" s="5"/>
      <c r="L44" s="5"/>
    </row>
    <row r="45" spans="3:12" x14ac:dyDescent="0.35">
      <c r="C45" s="5" t="str">
        <f t="shared" ca="1" si="3"/>
        <v>Anvers Marseille</v>
      </c>
      <c r="F45" s="100"/>
      <c r="G45" s="5" t="str">
        <f t="shared" ca="1" si="1"/>
        <v>Anvers Hanoi</v>
      </c>
      <c r="H45" s="5">
        <v>17966</v>
      </c>
      <c r="I45" s="5" t="str">
        <f t="shared" ca="1" si="2"/>
        <v>Anvers Hanoi</v>
      </c>
      <c r="J45" s="5">
        <v>9</v>
      </c>
      <c r="K45" s="5"/>
      <c r="L45" s="5"/>
    </row>
    <row r="46" spans="3:12" x14ac:dyDescent="0.35">
      <c r="C46" s="5" t="str">
        <f t="shared" ca="1" si="3"/>
        <v>Anvers New-York</v>
      </c>
      <c r="F46" s="100"/>
      <c r="G46" s="5" t="str">
        <f t="shared" ca="1" si="1"/>
        <v>Anvers Le Cap</v>
      </c>
      <c r="H46" s="5">
        <v>11421</v>
      </c>
      <c r="I46" s="5" t="str">
        <f t="shared" ca="1" si="2"/>
        <v>Anvers Le Cap</v>
      </c>
      <c r="J46" s="5">
        <v>17.5</v>
      </c>
      <c r="K46" s="5"/>
      <c r="L46" s="5"/>
    </row>
    <row r="47" spans="3:12" x14ac:dyDescent="0.35">
      <c r="C47" s="5" t="str">
        <f t="shared" ca="1" si="3"/>
        <v>Anvers Shanghai</v>
      </c>
      <c r="F47" s="100"/>
      <c r="G47" s="5" t="str">
        <f t="shared" ca="1" si="1"/>
        <v>Anvers Le Havre</v>
      </c>
      <c r="H47" s="5">
        <v>438</v>
      </c>
      <c r="I47" s="5" t="str">
        <f t="shared" ca="1" si="2"/>
        <v>Anvers Le Havre</v>
      </c>
      <c r="J47" s="5">
        <v>12.1</v>
      </c>
      <c r="K47" s="5"/>
      <c r="L47" s="5"/>
    </row>
    <row r="48" spans="3:12" x14ac:dyDescent="0.35">
      <c r="C48" s="5" t="str">
        <f t="shared" ca="1" si="3"/>
        <v>Anvers Tanger</v>
      </c>
      <c r="F48" s="100"/>
      <c r="G48" s="5" t="str">
        <f t="shared" ca="1" si="1"/>
        <v>Anvers Lomé</v>
      </c>
      <c r="H48" s="5">
        <v>7500</v>
      </c>
      <c r="I48" s="5" t="str">
        <f t="shared" ca="1" si="2"/>
        <v>Anvers Lomé</v>
      </c>
      <c r="J48" s="5">
        <v>17.5</v>
      </c>
      <c r="K48" s="5"/>
      <c r="L48" s="5"/>
    </row>
    <row r="49" spans="3:12" x14ac:dyDescent="0.35">
      <c r="C49" s="5" t="str">
        <f t="shared" ca="1" si="3"/>
        <v>Anvers Tunis</v>
      </c>
      <c r="F49" s="100"/>
      <c r="G49" s="5" t="str">
        <f t="shared" ca="1" si="1"/>
        <v>Anvers Los Angeles</v>
      </c>
      <c r="H49" s="5">
        <v>14382</v>
      </c>
      <c r="I49" s="5" t="str">
        <f t="shared" ca="1" si="2"/>
        <v>Anvers Los Angeles</v>
      </c>
      <c r="J49" s="5">
        <v>9</v>
      </c>
      <c r="K49" s="5"/>
      <c r="L49" s="5"/>
    </row>
    <row r="50" spans="3:12" x14ac:dyDescent="0.35">
      <c r="C50" s="5" t="str">
        <f t="shared" ca="1" si="3"/>
        <v>Anvers Vide</v>
      </c>
      <c r="F50" s="100"/>
      <c r="G50" s="5" t="str">
        <f t="shared" ca="1" si="1"/>
        <v>Anvers Marseille</v>
      </c>
      <c r="H50" s="5">
        <v>3796</v>
      </c>
      <c r="I50" s="5" t="str">
        <f t="shared" ca="1" si="2"/>
        <v>Anvers Marseille</v>
      </c>
      <c r="J50" s="5">
        <v>12.1</v>
      </c>
      <c r="K50" s="5"/>
      <c r="L50" s="5"/>
    </row>
    <row r="51" spans="3:12" x14ac:dyDescent="0.35">
      <c r="C51" s="5" t="str">
        <f t="shared" ca="1" si="3"/>
        <v>Anvers Windhoek</v>
      </c>
      <c r="F51" s="100"/>
      <c r="G51" s="5" t="str">
        <f t="shared" ca="1" si="1"/>
        <v>Anvers New-York</v>
      </c>
      <c r="H51" s="5">
        <v>6055</v>
      </c>
      <c r="I51" s="5" t="str">
        <f t="shared" ca="1" si="2"/>
        <v>Anvers New-York</v>
      </c>
      <c r="J51" s="5">
        <v>9</v>
      </c>
      <c r="K51" s="5"/>
      <c r="L51" s="5"/>
    </row>
    <row r="52" spans="3:12" x14ac:dyDescent="0.35">
      <c r="C52" s="5" t="str">
        <f t="shared" ca="1" si="3"/>
        <v>Dakar Abidjan</v>
      </c>
      <c r="F52" s="100"/>
      <c r="G52" s="5" t="str">
        <f t="shared" ca="1" si="1"/>
        <v>Anvers Shanghai</v>
      </c>
      <c r="H52" s="5">
        <v>19371</v>
      </c>
      <c r="I52" s="5" t="str">
        <f t="shared" ca="1" si="2"/>
        <v>Anvers Shanghai</v>
      </c>
      <c r="J52" s="5">
        <v>9</v>
      </c>
      <c r="K52" s="5"/>
      <c r="L52" s="5"/>
    </row>
    <row r="53" spans="3:12" x14ac:dyDescent="0.35">
      <c r="C53" s="5" t="str">
        <f t="shared" ca="1" si="3"/>
        <v>Dakar Alger</v>
      </c>
      <c r="F53" s="100"/>
      <c r="G53" s="5" t="str">
        <f t="shared" ca="1" si="1"/>
        <v>Anvers Tanger</v>
      </c>
      <c r="H53" s="5">
        <v>2472</v>
      </c>
      <c r="I53" s="5" t="str">
        <f t="shared" ca="1" si="2"/>
        <v>Anvers Tanger</v>
      </c>
      <c r="J53" s="5">
        <v>17.5</v>
      </c>
      <c r="K53" s="5"/>
      <c r="L53" s="5"/>
    </row>
    <row r="54" spans="3:12" x14ac:dyDescent="0.35">
      <c r="C54" s="5" t="str">
        <f t="shared" ca="1" si="3"/>
        <v>Dakar Anvers</v>
      </c>
      <c r="F54" s="100"/>
      <c r="G54" s="5" t="str">
        <f t="shared" ca="1" si="1"/>
        <v>Anvers Tunis</v>
      </c>
      <c r="H54" s="5">
        <v>4007</v>
      </c>
      <c r="I54" s="5" t="str">
        <f t="shared" ca="1" si="2"/>
        <v>Anvers Tunis</v>
      </c>
      <c r="J54" s="5">
        <v>17.5</v>
      </c>
      <c r="K54" s="5"/>
      <c r="L54" s="5"/>
    </row>
    <row r="55" spans="3:12" x14ac:dyDescent="0.35">
      <c r="C55" s="5" t="str">
        <f t="shared" ca="1" si="3"/>
        <v>Dakar Dakar</v>
      </c>
      <c r="F55" s="100"/>
      <c r="G55" s="5" t="str">
        <f t="shared" ca="1" si="1"/>
        <v>Anvers Vide</v>
      </c>
      <c r="H55" s="5">
        <v>0</v>
      </c>
      <c r="I55" s="5" t="str">
        <f t="shared" ca="1" si="2"/>
        <v>Anvers Vide</v>
      </c>
      <c r="J55" s="5">
        <v>0</v>
      </c>
      <c r="K55" s="5"/>
      <c r="L55" s="5"/>
    </row>
    <row r="56" spans="3:12" x14ac:dyDescent="0.35">
      <c r="C56" s="5" t="str">
        <f t="shared" ca="1" si="3"/>
        <v>Dakar Fort Cochin</v>
      </c>
      <c r="F56" s="100"/>
      <c r="G56" s="5" t="str">
        <f t="shared" ca="1" si="1"/>
        <v>Anvers Windhoek</v>
      </c>
      <c r="H56" s="5">
        <v>10245</v>
      </c>
      <c r="I56" s="5" t="str">
        <f t="shared" ca="1" si="2"/>
        <v>Anvers Windhoek</v>
      </c>
      <c r="J56" s="5">
        <v>17.5</v>
      </c>
      <c r="K56" s="5"/>
      <c r="L56" s="5"/>
    </row>
    <row r="57" spans="3:12" x14ac:dyDescent="0.35">
      <c r="C57" s="5" t="str">
        <f t="shared" ca="1" si="3"/>
        <v>Dakar Hanoi</v>
      </c>
      <c r="F57" s="100"/>
      <c r="G57" s="5" t="str">
        <f t="shared" ca="1" si="1"/>
        <v>Dakar Abidjan</v>
      </c>
      <c r="H57" s="5">
        <v>2126</v>
      </c>
      <c r="I57" s="5" t="str">
        <f t="shared" ca="1" si="2"/>
        <v>Dakar Abidjan</v>
      </c>
      <c r="J57" s="47">
        <v>22</v>
      </c>
      <c r="K57" s="5"/>
      <c r="L57" s="5"/>
    </row>
    <row r="58" spans="3:12" x14ac:dyDescent="0.35">
      <c r="C58" s="5" t="str">
        <f t="shared" ca="1" si="3"/>
        <v>Dakar Le Cap</v>
      </c>
      <c r="F58" s="100"/>
      <c r="G58" s="5" t="str">
        <f t="shared" ca="1" si="1"/>
        <v>Dakar Alger</v>
      </c>
      <c r="H58" s="5">
        <v>3596</v>
      </c>
      <c r="I58" s="5" t="str">
        <f t="shared" ca="1" si="2"/>
        <v>Dakar Alger</v>
      </c>
      <c r="J58" s="47">
        <v>22</v>
      </c>
      <c r="K58" s="5"/>
      <c r="L58" s="5"/>
    </row>
    <row r="59" spans="3:12" x14ac:dyDescent="0.35">
      <c r="C59" s="5" t="str">
        <f t="shared" ca="1" si="3"/>
        <v>Dakar Le Havre</v>
      </c>
      <c r="F59" s="100"/>
      <c r="G59" s="5" t="str">
        <f t="shared" ca="1" si="1"/>
        <v>Dakar Anvers</v>
      </c>
      <c r="H59" s="5">
        <v>4785</v>
      </c>
      <c r="I59" s="5" t="str">
        <f t="shared" ca="1" si="2"/>
        <v>Dakar Anvers</v>
      </c>
      <c r="J59" s="5">
        <v>17.5</v>
      </c>
      <c r="K59" s="5"/>
      <c r="L59" s="5"/>
    </row>
    <row r="60" spans="3:12" x14ac:dyDescent="0.35">
      <c r="C60" s="5" t="str">
        <f t="shared" ca="1" si="3"/>
        <v>Dakar Lomé</v>
      </c>
      <c r="F60" s="100"/>
      <c r="G60" s="5" t="str">
        <f t="shared" ca="1" si="1"/>
        <v>Dakar Dakar</v>
      </c>
      <c r="H60" s="5">
        <v>0</v>
      </c>
      <c r="I60" s="5" t="str">
        <f t="shared" ca="1" si="2"/>
        <v>Dakar Dakar</v>
      </c>
      <c r="J60" s="5">
        <v>0</v>
      </c>
      <c r="K60" s="5"/>
      <c r="L60" s="5"/>
    </row>
    <row r="61" spans="3:12" x14ac:dyDescent="0.35">
      <c r="C61" s="5" t="str">
        <f t="shared" ca="1" si="3"/>
        <v>Dakar Los Angeles</v>
      </c>
      <c r="F61" s="100"/>
      <c r="G61" s="5" t="str">
        <f t="shared" ca="1" si="1"/>
        <v>Dakar Fort Cochin</v>
      </c>
      <c r="H61" s="5">
        <v>12015</v>
      </c>
      <c r="I61" s="5" t="str">
        <f t="shared" ca="1" si="2"/>
        <v>Dakar Fort Cochin</v>
      </c>
      <c r="J61" s="5">
        <v>17.5</v>
      </c>
      <c r="K61" s="5"/>
      <c r="L61" s="5"/>
    </row>
    <row r="62" spans="3:12" x14ac:dyDescent="0.35">
      <c r="C62" s="5" t="str">
        <f t="shared" ca="1" si="3"/>
        <v>Dakar Marseille</v>
      </c>
      <c r="F62" s="100"/>
      <c r="G62" s="5" t="str">
        <f t="shared" ca="1" si="1"/>
        <v>Dakar Hanoi</v>
      </c>
      <c r="H62" s="5">
        <v>18260</v>
      </c>
      <c r="I62" s="5" t="str">
        <f t="shared" ca="1" si="2"/>
        <v>Dakar Hanoi</v>
      </c>
      <c r="J62" s="5">
        <v>17.5</v>
      </c>
      <c r="K62" s="5"/>
      <c r="L62" s="5"/>
    </row>
    <row r="63" spans="3:12" x14ac:dyDescent="0.35">
      <c r="C63" s="5" t="str">
        <f t="shared" ca="1" si="3"/>
        <v>Dakar New-York</v>
      </c>
      <c r="F63" s="100"/>
      <c r="G63" s="5" t="str">
        <f t="shared" ca="1" si="1"/>
        <v>Dakar Le Cap</v>
      </c>
      <c r="H63" s="5">
        <v>6661</v>
      </c>
      <c r="I63" s="5" t="str">
        <f t="shared" ca="1" si="2"/>
        <v>Dakar Le Cap</v>
      </c>
      <c r="J63" s="47">
        <v>22</v>
      </c>
      <c r="K63" s="5"/>
      <c r="L63" s="5"/>
    </row>
    <row r="64" spans="3:12" x14ac:dyDescent="0.35">
      <c r="C64" s="5" t="str">
        <f t="shared" ca="1" si="3"/>
        <v>Dakar Shanghai</v>
      </c>
      <c r="F64" s="100"/>
      <c r="G64" s="5" t="str">
        <f t="shared" ca="1" si="1"/>
        <v>Dakar Le Havre</v>
      </c>
      <c r="H64" s="5">
        <v>4441</v>
      </c>
      <c r="I64" s="5" t="str">
        <f t="shared" ca="1" si="2"/>
        <v>Dakar Le Havre</v>
      </c>
      <c r="J64" s="5">
        <v>17.5</v>
      </c>
      <c r="K64" s="5"/>
      <c r="L64" s="5"/>
    </row>
    <row r="65" spans="3:12" x14ac:dyDescent="0.35">
      <c r="C65" s="5" t="str">
        <f t="shared" ca="1" si="3"/>
        <v>Dakar Tanger</v>
      </c>
      <c r="F65" s="100"/>
      <c r="G65" s="5" t="str">
        <f t="shared" ca="1" si="1"/>
        <v>Dakar Lomé</v>
      </c>
      <c r="H65" s="5">
        <v>2741</v>
      </c>
      <c r="I65" s="5" t="str">
        <f t="shared" ca="1" si="2"/>
        <v>Dakar Lomé</v>
      </c>
      <c r="J65" s="47">
        <v>22</v>
      </c>
      <c r="K65" s="5"/>
      <c r="L65" s="5"/>
    </row>
    <row r="66" spans="3:12" x14ac:dyDescent="0.35">
      <c r="C66" s="5" t="str">
        <f t="shared" ca="1" si="3"/>
        <v>Dakar Tunis</v>
      </c>
      <c r="F66" s="100"/>
      <c r="G66" s="5" t="str">
        <f t="shared" ca="1" si="1"/>
        <v>Dakar Los Angeles</v>
      </c>
      <c r="H66" s="5">
        <v>12367</v>
      </c>
      <c r="I66" s="5" t="str">
        <f t="shared" ca="1" si="2"/>
        <v>Dakar Los Angeles</v>
      </c>
      <c r="J66" s="5">
        <v>17.5</v>
      </c>
      <c r="K66" s="5"/>
      <c r="L66" s="5"/>
    </row>
    <row r="67" spans="3:12" x14ac:dyDescent="0.35">
      <c r="C67" s="5" t="str">
        <f t="shared" ca="1" si="3"/>
        <v>Dakar Vide</v>
      </c>
      <c r="F67" s="100"/>
      <c r="G67" s="5" t="str">
        <f t="shared" ca="1" si="1"/>
        <v>Dakar Marseille</v>
      </c>
      <c r="H67" s="5">
        <v>4091</v>
      </c>
      <c r="I67" s="5" t="str">
        <f t="shared" ca="1" si="2"/>
        <v>Dakar Marseille</v>
      </c>
      <c r="J67" s="5">
        <v>17.5</v>
      </c>
      <c r="K67" s="5"/>
      <c r="L67" s="5"/>
    </row>
    <row r="68" spans="3:12" x14ac:dyDescent="0.35">
      <c r="C68" s="5" t="str">
        <f t="shared" ca="1" si="3"/>
        <v>Dakar Windhoek</v>
      </c>
      <c r="F68" s="100"/>
      <c r="G68" s="5" t="str">
        <f t="shared" ca="1" si="1"/>
        <v>Dakar New-York</v>
      </c>
      <c r="H68" s="5">
        <v>6184</v>
      </c>
      <c r="I68" s="5" t="str">
        <f t="shared" ca="1" si="2"/>
        <v>Dakar New-York</v>
      </c>
      <c r="J68" s="5">
        <v>17.5</v>
      </c>
      <c r="K68" s="5"/>
      <c r="L68" s="5"/>
    </row>
    <row r="69" spans="3:12" x14ac:dyDescent="0.35">
      <c r="C69" s="5" t="str">
        <f t="shared" ca="1" si="3"/>
        <v>Fort Cochin Abidjan</v>
      </c>
      <c r="F69" s="100"/>
      <c r="G69" s="5" t="str">
        <f t="shared" ca="1" si="1"/>
        <v>Dakar Shanghai</v>
      </c>
      <c r="H69" s="5">
        <v>19666</v>
      </c>
      <c r="I69" s="5" t="str">
        <f t="shared" ca="1" si="2"/>
        <v>Dakar Shanghai</v>
      </c>
      <c r="J69" s="5">
        <v>17.5</v>
      </c>
      <c r="K69" s="5"/>
      <c r="L69" s="5"/>
    </row>
    <row r="70" spans="3:12" x14ac:dyDescent="0.35">
      <c r="C70" s="5" t="str">
        <f t="shared" ca="1" si="3"/>
        <v>Fort Cochin Alger</v>
      </c>
      <c r="F70" s="100"/>
      <c r="G70" s="5" t="str">
        <f t="shared" ca="1" si="1"/>
        <v>Dakar Tanger</v>
      </c>
      <c r="H70" s="5">
        <v>2760</v>
      </c>
      <c r="I70" s="5" t="str">
        <f t="shared" ca="1" si="2"/>
        <v>Dakar Tanger</v>
      </c>
      <c r="J70" s="47">
        <v>22</v>
      </c>
      <c r="K70" s="5"/>
      <c r="L70" s="5"/>
    </row>
    <row r="71" spans="3:12" x14ac:dyDescent="0.35">
      <c r="C71" s="5" t="str">
        <f t="shared" ca="1" si="3"/>
        <v>Fort Cochin Anvers</v>
      </c>
      <c r="F71" s="100"/>
      <c r="G71" s="5" t="str">
        <f t="shared" ref="G71:G134" ca="1" si="4">C66</f>
        <v>Dakar Tunis</v>
      </c>
      <c r="H71" s="5">
        <v>4302</v>
      </c>
      <c r="I71" s="5" t="str">
        <f t="shared" ref="I71:I134" ca="1" si="5">G71</f>
        <v>Dakar Tunis</v>
      </c>
      <c r="J71" s="47">
        <v>22</v>
      </c>
      <c r="K71" s="5"/>
      <c r="L71" s="5"/>
    </row>
    <row r="72" spans="3:12" x14ac:dyDescent="0.35">
      <c r="C72" s="5" t="str">
        <f t="shared" ca="1" si="3"/>
        <v>Fort Cochin Dakar</v>
      </c>
      <c r="F72" s="100"/>
      <c r="G72" s="5" t="str">
        <f t="shared" ca="1" si="4"/>
        <v>Dakar Vide</v>
      </c>
      <c r="H72" s="5">
        <v>0</v>
      </c>
      <c r="I72" s="5" t="str">
        <f t="shared" ca="1" si="5"/>
        <v>Dakar Vide</v>
      </c>
      <c r="J72" s="5">
        <v>0</v>
      </c>
      <c r="K72" s="5"/>
      <c r="L72" s="5"/>
    </row>
    <row r="73" spans="3:12" x14ac:dyDescent="0.35">
      <c r="C73" s="5" t="str">
        <f t="shared" ref="C73:C136" ca="1" si="6">IF(ROW()&gt;(COUNTA($A:$A)*COUNTA($B:$B)),"",OFFSET($A$1,INT((ROW()-1)/17),)&amp;" "&amp;OFFSET($B$1,MOD(ROW()-1,COUNTA($B:$B)),))</f>
        <v>Fort Cochin Fort Cochin</v>
      </c>
      <c r="F73" s="100"/>
      <c r="G73" s="5" t="str">
        <f t="shared" ca="1" si="4"/>
        <v>Dakar Windhoek</v>
      </c>
      <c r="H73" s="5">
        <v>5485</v>
      </c>
      <c r="I73" s="5" t="str">
        <f t="shared" ca="1" si="5"/>
        <v>Dakar Windhoek</v>
      </c>
      <c r="J73" s="47">
        <v>22</v>
      </c>
      <c r="K73" s="5"/>
      <c r="L73" s="5"/>
    </row>
    <row r="74" spans="3:12" x14ac:dyDescent="0.35">
      <c r="C74" s="5" t="str">
        <f t="shared" ca="1" si="6"/>
        <v>Fort Cochin Hanoi</v>
      </c>
      <c r="F74" s="100"/>
      <c r="G74" s="5" t="str">
        <f t="shared" ca="1" si="4"/>
        <v>Fort Cochin Abidjan</v>
      </c>
      <c r="H74" s="5">
        <v>13600</v>
      </c>
      <c r="I74" s="5" t="str">
        <f t="shared" ca="1" si="5"/>
        <v>Fort Cochin Abidjan</v>
      </c>
      <c r="J74" s="5">
        <v>17.5</v>
      </c>
      <c r="K74" s="5"/>
      <c r="L74" s="5"/>
    </row>
    <row r="75" spans="3:12" x14ac:dyDescent="0.35">
      <c r="C75" s="5" t="str">
        <f t="shared" ca="1" si="6"/>
        <v>Fort Cochin Le Cap</v>
      </c>
      <c r="F75" s="100"/>
      <c r="G75" s="5" t="str">
        <f t="shared" ca="1" si="4"/>
        <v>Fort Cochin Alger</v>
      </c>
      <c r="H75" s="5">
        <v>8435</v>
      </c>
      <c r="I75" s="5" t="str">
        <f t="shared" ca="1" si="5"/>
        <v>Fort Cochin Alger</v>
      </c>
      <c r="J75" s="5">
        <v>17.5</v>
      </c>
      <c r="K75" s="5"/>
      <c r="L75" s="5"/>
    </row>
    <row r="76" spans="3:12" x14ac:dyDescent="0.35">
      <c r="C76" s="5" t="str">
        <f t="shared" ca="1" si="6"/>
        <v>Fort Cochin Le Havre</v>
      </c>
      <c r="F76" s="100"/>
      <c r="G76" s="5" t="str">
        <f t="shared" ca="1" si="4"/>
        <v>Fort Cochin Anvers</v>
      </c>
      <c r="H76" s="5">
        <v>11720</v>
      </c>
      <c r="I76" s="5" t="str">
        <f t="shared" ca="1" si="5"/>
        <v>Fort Cochin Anvers</v>
      </c>
      <c r="J76" s="5">
        <v>9</v>
      </c>
      <c r="K76" s="5"/>
      <c r="L76" s="5"/>
    </row>
    <row r="77" spans="3:12" x14ac:dyDescent="0.35">
      <c r="C77" s="5" t="str">
        <f t="shared" ca="1" si="6"/>
        <v>Fort Cochin Lomé</v>
      </c>
      <c r="F77" s="100"/>
      <c r="G77" s="5" t="str">
        <f t="shared" ca="1" si="4"/>
        <v>Fort Cochin Dakar</v>
      </c>
      <c r="H77" s="5">
        <v>12015</v>
      </c>
      <c r="I77" s="5" t="str">
        <f t="shared" ca="1" si="5"/>
        <v>Fort Cochin Dakar</v>
      </c>
      <c r="J77" s="5">
        <v>17.5</v>
      </c>
      <c r="K77" s="5"/>
      <c r="L77" s="5"/>
    </row>
    <row r="78" spans="3:12" x14ac:dyDescent="0.35">
      <c r="C78" s="5" t="str">
        <f t="shared" ca="1" si="6"/>
        <v>Fort Cochin Los Angeles</v>
      </c>
      <c r="F78" s="100"/>
      <c r="G78" s="5" t="str">
        <f t="shared" ca="1" si="4"/>
        <v>Fort Cochin Fort Cochin</v>
      </c>
      <c r="H78" s="5">
        <v>0</v>
      </c>
      <c r="I78" s="5" t="str">
        <f t="shared" ca="1" si="5"/>
        <v>Fort Cochin Fort Cochin</v>
      </c>
      <c r="J78" s="5">
        <v>0</v>
      </c>
      <c r="K78" s="5"/>
      <c r="L78" s="5"/>
    </row>
    <row r="79" spans="3:12" x14ac:dyDescent="0.35">
      <c r="C79" s="5" t="str">
        <f t="shared" ca="1" si="6"/>
        <v>Fort Cochin Marseille</v>
      </c>
      <c r="F79" s="100"/>
      <c r="G79" s="5" t="str">
        <f t="shared" ca="1" si="4"/>
        <v>Fort Cochin Hanoi</v>
      </c>
      <c r="H79" s="5">
        <v>7111</v>
      </c>
      <c r="I79" s="5" t="str">
        <f t="shared" ca="1" si="5"/>
        <v>Fort Cochin Hanoi</v>
      </c>
      <c r="J79" s="5">
        <v>12.1</v>
      </c>
      <c r="K79" s="5"/>
      <c r="L79" s="5"/>
    </row>
    <row r="80" spans="3:12" x14ac:dyDescent="0.35">
      <c r="C80" s="5" t="str">
        <f t="shared" ca="1" si="6"/>
        <v>Fort Cochin New-York</v>
      </c>
      <c r="F80" s="100"/>
      <c r="G80" s="5" t="str">
        <f t="shared" ca="1" si="4"/>
        <v>Fort Cochin Le Cap</v>
      </c>
      <c r="H80" s="5">
        <v>8570</v>
      </c>
      <c r="I80" s="5" t="str">
        <f t="shared" ca="1" si="5"/>
        <v>Fort Cochin Le Cap</v>
      </c>
      <c r="J80" s="5">
        <v>17.5</v>
      </c>
      <c r="K80" s="5"/>
      <c r="L80" s="5"/>
    </row>
    <row r="81" spans="3:12" x14ac:dyDescent="0.35">
      <c r="C81" s="5" t="str">
        <f t="shared" ca="1" si="6"/>
        <v>Fort Cochin Shanghai</v>
      </c>
      <c r="F81" s="100"/>
      <c r="G81" s="5" t="str">
        <f t="shared" ca="1" si="4"/>
        <v>Fort Cochin Le Havre</v>
      </c>
      <c r="H81" s="5">
        <v>11376</v>
      </c>
      <c r="I81" s="5" t="str">
        <f t="shared" ca="1" si="5"/>
        <v>Fort Cochin Le Havre</v>
      </c>
      <c r="J81" s="5">
        <v>9</v>
      </c>
      <c r="K81" s="5"/>
      <c r="L81" s="5"/>
    </row>
    <row r="82" spans="3:12" x14ac:dyDescent="0.35">
      <c r="C82" s="5" t="str">
        <f t="shared" ca="1" si="6"/>
        <v>Fort Cochin Tanger</v>
      </c>
      <c r="F82" s="100"/>
      <c r="G82" s="5" t="str">
        <f t="shared" ca="1" si="4"/>
        <v>Fort Cochin Lomé</v>
      </c>
      <c r="H82" s="5">
        <v>13548</v>
      </c>
      <c r="I82" s="5" t="str">
        <f t="shared" ca="1" si="5"/>
        <v>Fort Cochin Lomé</v>
      </c>
      <c r="J82" s="5">
        <v>17.5</v>
      </c>
      <c r="K82" s="5"/>
      <c r="L82" s="5"/>
    </row>
    <row r="83" spans="3:12" x14ac:dyDescent="0.35">
      <c r="C83" s="5" t="str">
        <f t="shared" ca="1" si="6"/>
        <v>Fort Cochin Tunis</v>
      </c>
      <c r="F83" s="100"/>
      <c r="G83" s="5" t="str">
        <f t="shared" ca="1" si="4"/>
        <v>Fort Cochin Los Angeles</v>
      </c>
      <c r="H83" s="5">
        <v>18700</v>
      </c>
      <c r="I83" s="5" t="str">
        <f t="shared" ca="1" si="5"/>
        <v>Fort Cochin Los Angeles</v>
      </c>
      <c r="J83" s="5">
        <v>9</v>
      </c>
      <c r="K83" s="5"/>
      <c r="L83" s="5"/>
    </row>
    <row r="84" spans="3:12" x14ac:dyDescent="0.35">
      <c r="C84" s="5" t="str">
        <f t="shared" ca="1" si="6"/>
        <v>Fort Cochin Vide</v>
      </c>
      <c r="F84" s="100"/>
      <c r="G84" s="5" t="str">
        <f t="shared" ca="1" si="4"/>
        <v>Fort Cochin Marseille</v>
      </c>
      <c r="H84" s="5">
        <v>8460</v>
      </c>
      <c r="I84" s="5" t="str">
        <f t="shared" ca="1" si="5"/>
        <v>Fort Cochin Marseille</v>
      </c>
      <c r="J84" s="5">
        <v>9</v>
      </c>
      <c r="K84" s="5"/>
      <c r="L84" s="5"/>
    </row>
    <row r="85" spans="3:12" x14ac:dyDescent="0.35">
      <c r="C85" s="5" t="str">
        <f t="shared" ca="1" si="6"/>
        <v>Fort Cochin Windhoek</v>
      </c>
      <c r="F85" s="100"/>
      <c r="G85" s="5" t="str">
        <f t="shared" ca="1" si="4"/>
        <v>Fort Cochin New-York</v>
      </c>
      <c r="H85" s="5">
        <v>15112</v>
      </c>
      <c r="I85" s="5" t="str">
        <f t="shared" ca="1" si="5"/>
        <v>Fort Cochin New-York</v>
      </c>
      <c r="J85" s="5">
        <v>9</v>
      </c>
      <c r="K85" s="5"/>
      <c r="L85" s="5"/>
    </row>
    <row r="86" spans="3:12" x14ac:dyDescent="0.35">
      <c r="C86" s="5" t="str">
        <f t="shared" ca="1" si="6"/>
        <v>Hanoi Abidjan</v>
      </c>
      <c r="F86" s="100"/>
      <c r="G86" s="5" t="str">
        <f t="shared" ca="1" si="4"/>
        <v>Fort Cochin Shanghai</v>
      </c>
      <c r="H86" s="5">
        <v>8516</v>
      </c>
      <c r="I86" s="5" t="str">
        <f t="shared" ca="1" si="5"/>
        <v>Fort Cochin Shanghai</v>
      </c>
      <c r="J86" s="5">
        <v>17.5</v>
      </c>
      <c r="K86" s="5"/>
      <c r="L86" s="5"/>
    </row>
    <row r="87" spans="3:12" x14ac:dyDescent="0.35">
      <c r="C87" s="5" t="str">
        <f t="shared" ca="1" si="6"/>
        <v>Hanoi Alger</v>
      </c>
      <c r="F87" s="100"/>
      <c r="G87" s="5" t="str">
        <f t="shared" ca="1" si="4"/>
        <v>Fort Cochin Tanger</v>
      </c>
      <c r="H87" s="5">
        <v>9268</v>
      </c>
      <c r="I87" s="5" t="str">
        <f t="shared" ca="1" si="5"/>
        <v>Fort Cochin Tanger</v>
      </c>
      <c r="J87" s="5">
        <v>17.5</v>
      </c>
      <c r="K87" s="5"/>
      <c r="L87" s="5"/>
    </row>
    <row r="88" spans="3:12" x14ac:dyDescent="0.35">
      <c r="C88" s="5" t="str">
        <f t="shared" ca="1" si="6"/>
        <v>Hanoi Anvers</v>
      </c>
      <c r="F88" s="100"/>
      <c r="G88" s="5" t="str">
        <f t="shared" ca="1" si="4"/>
        <v>Fort Cochin Tunis</v>
      </c>
      <c r="H88" s="5">
        <v>7805</v>
      </c>
      <c r="I88" s="5" t="str">
        <f t="shared" ca="1" si="5"/>
        <v>Fort Cochin Tunis</v>
      </c>
      <c r="J88" s="5">
        <v>17.5</v>
      </c>
      <c r="K88" s="5"/>
      <c r="L88" s="5"/>
    </row>
    <row r="89" spans="3:12" x14ac:dyDescent="0.35">
      <c r="C89" s="5" t="str">
        <f t="shared" ca="1" si="6"/>
        <v>Hanoi Dakar</v>
      </c>
      <c r="F89" s="100"/>
      <c r="G89" s="5" t="str">
        <f t="shared" ca="1" si="4"/>
        <v>Fort Cochin Vide</v>
      </c>
      <c r="H89" s="5">
        <v>0</v>
      </c>
      <c r="I89" s="5" t="str">
        <f t="shared" ca="1" si="5"/>
        <v>Fort Cochin Vide</v>
      </c>
      <c r="J89" s="5">
        <v>0</v>
      </c>
      <c r="K89" s="5"/>
      <c r="L89" s="5"/>
    </row>
    <row r="90" spans="3:12" x14ac:dyDescent="0.35">
      <c r="C90" s="5" t="str">
        <f t="shared" ca="1" si="6"/>
        <v>Hanoi Fort Cochin</v>
      </c>
      <c r="F90" s="100"/>
      <c r="G90" s="5" t="str">
        <f t="shared" ca="1" si="4"/>
        <v>Fort Cochin Windhoek</v>
      </c>
      <c r="H90" s="5">
        <v>9888</v>
      </c>
      <c r="I90" s="5" t="str">
        <f t="shared" ca="1" si="5"/>
        <v>Fort Cochin Windhoek</v>
      </c>
      <c r="J90" s="5">
        <v>17.5</v>
      </c>
      <c r="K90" s="5"/>
      <c r="L90" s="5"/>
    </row>
    <row r="91" spans="3:12" x14ac:dyDescent="0.35">
      <c r="C91" s="5" t="str">
        <f t="shared" ca="1" si="6"/>
        <v>Hanoi Hanoi</v>
      </c>
      <c r="F91" s="100"/>
      <c r="G91" s="5" t="str">
        <f t="shared" ca="1" si="4"/>
        <v>Hanoi Abidjan</v>
      </c>
      <c r="H91" s="5">
        <v>17772</v>
      </c>
      <c r="I91" s="5" t="str">
        <f t="shared" ca="1" si="5"/>
        <v>Hanoi Abidjan</v>
      </c>
      <c r="J91" s="5">
        <v>17.5</v>
      </c>
      <c r="K91" s="5"/>
      <c r="L91" s="5"/>
    </row>
    <row r="92" spans="3:12" x14ac:dyDescent="0.35">
      <c r="C92" s="5" t="str">
        <f t="shared" ca="1" si="6"/>
        <v>Hanoi Le Cap</v>
      </c>
      <c r="F92" s="100"/>
      <c r="G92" s="5" t="str">
        <f t="shared" ca="1" si="4"/>
        <v>Hanoi Alger</v>
      </c>
      <c r="H92" s="5">
        <v>14680</v>
      </c>
      <c r="I92" s="5" t="str">
        <f t="shared" ca="1" si="5"/>
        <v>Hanoi Alger</v>
      </c>
      <c r="J92" s="5">
        <v>17.5</v>
      </c>
      <c r="K92" s="5"/>
      <c r="L92" s="5"/>
    </row>
    <row r="93" spans="3:12" x14ac:dyDescent="0.35">
      <c r="C93" s="5" t="str">
        <f t="shared" ca="1" si="6"/>
        <v>Hanoi Le Havre</v>
      </c>
      <c r="F93" s="100"/>
      <c r="G93" s="5" t="str">
        <f t="shared" ca="1" si="4"/>
        <v>Hanoi Anvers</v>
      </c>
      <c r="H93" s="5">
        <v>17966</v>
      </c>
      <c r="I93" s="5" t="str">
        <f t="shared" ca="1" si="5"/>
        <v>Hanoi Anvers</v>
      </c>
      <c r="J93" s="5">
        <v>9</v>
      </c>
      <c r="K93" s="5"/>
      <c r="L93" s="5"/>
    </row>
    <row r="94" spans="3:12" x14ac:dyDescent="0.35">
      <c r="C94" s="5" t="str">
        <f t="shared" ca="1" si="6"/>
        <v>Hanoi Lomé</v>
      </c>
      <c r="F94" s="100"/>
      <c r="G94" s="5" t="str">
        <f t="shared" ca="1" si="4"/>
        <v>Hanoi Dakar</v>
      </c>
      <c r="H94" s="5">
        <v>18260</v>
      </c>
      <c r="I94" s="5" t="str">
        <f t="shared" ca="1" si="5"/>
        <v>Hanoi Dakar</v>
      </c>
      <c r="J94" s="5">
        <v>17.5</v>
      </c>
      <c r="K94" s="5"/>
      <c r="L94" s="5"/>
    </row>
    <row r="95" spans="3:12" x14ac:dyDescent="0.35">
      <c r="C95" s="5" t="str">
        <f t="shared" ca="1" si="6"/>
        <v>Hanoi Los Angeles</v>
      </c>
      <c r="F95" s="100"/>
      <c r="G95" s="5" t="str">
        <f t="shared" ca="1" si="4"/>
        <v>Hanoi Fort Cochin</v>
      </c>
      <c r="H95" s="5">
        <v>7111</v>
      </c>
      <c r="I95" s="5" t="str">
        <f t="shared" ca="1" si="5"/>
        <v>Hanoi Fort Cochin</v>
      </c>
      <c r="J95" s="5">
        <v>12.1</v>
      </c>
      <c r="K95" s="5"/>
      <c r="L95" s="5"/>
    </row>
    <row r="96" spans="3:12" x14ac:dyDescent="0.35">
      <c r="C96" s="5" t="str">
        <f t="shared" ca="1" si="6"/>
        <v>Hanoi Marseille</v>
      </c>
      <c r="F96" s="100"/>
      <c r="G96" s="5" t="str">
        <f t="shared" ca="1" si="4"/>
        <v>Hanoi Hanoi</v>
      </c>
      <c r="H96" s="5">
        <v>0</v>
      </c>
      <c r="I96" s="5" t="str">
        <f t="shared" ca="1" si="5"/>
        <v>Hanoi Hanoi</v>
      </c>
      <c r="J96" s="5">
        <v>0</v>
      </c>
      <c r="K96" s="5"/>
      <c r="L96" s="5"/>
    </row>
    <row r="97" spans="3:12" x14ac:dyDescent="0.35">
      <c r="C97" s="5" t="str">
        <f t="shared" ca="1" si="6"/>
        <v>Hanoi New-York</v>
      </c>
      <c r="F97" s="100"/>
      <c r="G97" s="5" t="str">
        <f t="shared" ca="1" si="4"/>
        <v>Hanoi Le Cap</v>
      </c>
      <c r="H97" s="5">
        <v>12740</v>
      </c>
      <c r="I97" s="5" t="str">
        <f t="shared" ca="1" si="5"/>
        <v>Hanoi Le Cap</v>
      </c>
      <c r="J97" s="5">
        <v>17.5</v>
      </c>
      <c r="K97" s="5"/>
      <c r="L97" s="5"/>
    </row>
    <row r="98" spans="3:12" x14ac:dyDescent="0.35">
      <c r="C98" s="5" t="str">
        <f t="shared" ca="1" si="6"/>
        <v>Hanoi Shanghai</v>
      </c>
      <c r="F98" s="100"/>
      <c r="G98" s="5" t="str">
        <f t="shared" ca="1" si="4"/>
        <v>Hanoi Le Havre</v>
      </c>
      <c r="H98" s="5">
        <v>17621</v>
      </c>
      <c r="I98" s="5" t="str">
        <f t="shared" ca="1" si="5"/>
        <v>Hanoi Le Havre</v>
      </c>
      <c r="J98" s="5">
        <v>9</v>
      </c>
      <c r="K98" s="5"/>
      <c r="L98" s="5"/>
    </row>
    <row r="99" spans="3:12" x14ac:dyDescent="0.35">
      <c r="C99" s="5" t="str">
        <f t="shared" ca="1" si="6"/>
        <v>Hanoi Tanger</v>
      </c>
      <c r="F99" s="100"/>
      <c r="G99" s="5" t="str">
        <f t="shared" ca="1" si="4"/>
        <v>Hanoi Lomé</v>
      </c>
      <c r="H99" s="5">
        <v>17718</v>
      </c>
      <c r="I99" s="5" t="str">
        <f t="shared" ca="1" si="5"/>
        <v>Hanoi Lomé</v>
      </c>
      <c r="J99" s="5">
        <v>17.5</v>
      </c>
      <c r="K99" s="5"/>
      <c r="L99" s="5"/>
    </row>
    <row r="100" spans="3:12" x14ac:dyDescent="0.35">
      <c r="C100" s="5" t="str">
        <f t="shared" ca="1" si="6"/>
        <v>Hanoi Tunis</v>
      </c>
      <c r="F100" s="100"/>
      <c r="G100" s="5" t="str">
        <f t="shared" ca="1" si="4"/>
        <v>Hanoi Los Angeles</v>
      </c>
      <c r="H100" s="5">
        <v>12675</v>
      </c>
      <c r="I100" s="5" t="str">
        <f t="shared" ca="1" si="5"/>
        <v>Hanoi Los Angeles</v>
      </c>
      <c r="J100" s="5">
        <v>9</v>
      </c>
      <c r="K100" s="5"/>
      <c r="L100" s="5"/>
    </row>
    <row r="101" spans="3:12" x14ac:dyDescent="0.35">
      <c r="C101" s="5" t="str">
        <f t="shared" ca="1" si="6"/>
        <v>Hanoi Vide</v>
      </c>
      <c r="F101" s="100"/>
      <c r="G101" s="5" t="str">
        <f t="shared" ca="1" si="4"/>
        <v>Hanoi Marseille</v>
      </c>
      <c r="H101" s="5">
        <v>14705</v>
      </c>
      <c r="I101" s="5" t="str">
        <f t="shared" ca="1" si="5"/>
        <v>Hanoi Marseille</v>
      </c>
      <c r="J101" s="5">
        <v>9</v>
      </c>
      <c r="K101" s="5"/>
      <c r="L101" s="5"/>
    </row>
    <row r="102" spans="3:12" x14ac:dyDescent="0.35">
      <c r="C102" s="5" t="str">
        <f t="shared" ca="1" si="6"/>
        <v>Hanoi Windhoek</v>
      </c>
      <c r="F102" s="100"/>
      <c r="G102" s="5" t="str">
        <f t="shared" ca="1" si="4"/>
        <v>Hanoi New-York</v>
      </c>
      <c r="H102" s="5">
        <v>21358</v>
      </c>
      <c r="I102" s="5" t="str">
        <f t="shared" ca="1" si="5"/>
        <v>Hanoi New-York</v>
      </c>
      <c r="J102" s="5">
        <v>9</v>
      </c>
      <c r="K102" s="5"/>
      <c r="L102" s="5"/>
    </row>
    <row r="103" spans="3:12" x14ac:dyDescent="0.35">
      <c r="C103" s="5" t="str">
        <f t="shared" ca="1" si="6"/>
        <v>Le Cap Abidjan</v>
      </c>
      <c r="F103" s="100"/>
      <c r="G103" s="5" t="str">
        <f t="shared" ca="1" si="4"/>
        <v>Hanoi Shanghai</v>
      </c>
      <c r="H103" s="5">
        <v>2494</v>
      </c>
      <c r="I103" s="5" t="str">
        <f t="shared" ca="1" si="5"/>
        <v>Hanoi Shanghai</v>
      </c>
      <c r="J103" s="5">
        <v>12.1</v>
      </c>
      <c r="K103" s="5"/>
      <c r="L103" s="5"/>
    </row>
    <row r="104" spans="3:12" x14ac:dyDescent="0.35">
      <c r="C104" s="5" t="str">
        <f t="shared" ca="1" si="6"/>
        <v>Le Cap Alger</v>
      </c>
      <c r="F104" s="100"/>
      <c r="G104" s="5" t="str">
        <f t="shared" ca="1" si="4"/>
        <v>Hanoi Tanger</v>
      </c>
      <c r="H104" s="5">
        <v>15513</v>
      </c>
      <c r="I104" s="5" t="str">
        <f t="shared" ca="1" si="5"/>
        <v>Hanoi Tanger</v>
      </c>
      <c r="J104" s="5">
        <v>17.5</v>
      </c>
      <c r="K104" s="5"/>
      <c r="L104" s="5"/>
    </row>
    <row r="105" spans="3:12" x14ac:dyDescent="0.35">
      <c r="C105" s="5" t="str">
        <f t="shared" ca="1" si="6"/>
        <v>Le Cap Anvers</v>
      </c>
      <c r="F105" s="100"/>
      <c r="G105" s="5" t="str">
        <f t="shared" ca="1" si="4"/>
        <v>Hanoi Tunis</v>
      </c>
      <c r="H105" s="5">
        <v>14051</v>
      </c>
      <c r="I105" s="5" t="str">
        <f t="shared" ca="1" si="5"/>
        <v>Hanoi Tunis</v>
      </c>
      <c r="J105" s="5">
        <v>17.5</v>
      </c>
      <c r="K105" s="5"/>
      <c r="L105" s="5"/>
    </row>
    <row r="106" spans="3:12" x14ac:dyDescent="0.35">
      <c r="C106" s="5" t="str">
        <f t="shared" ca="1" si="6"/>
        <v>Le Cap Dakar</v>
      </c>
      <c r="F106" s="100"/>
      <c r="G106" s="5" t="str">
        <f t="shared" ca="1" si="4"/>
        <v>Hanoi Vide</v>
      </c>
      <c r="H106" s="5">
        <v>0</v>
      </c>
      <c r="I106" s="5" t="str">
        <f t="shared" ca="1" si="5"/>
        <v>Hanoi Vide</v>
      </c>
      <c r="J106" s="5">
        <v>0</v>
      </c>
      <c r="K106" s="5"/>
      <c r="L106" s="5"/>
    </row>
    <row r="107" spans="3:12" x14ac:dyDescent="0.35">
      <c r="C107" s="5" t="str">
        <f t="shared" ca="1" si="6"/>
        <v>Le Cap Fort Cochin</v>
      </c>
      <c r="F107" s="100"/>
      <c r="G107" s="5" t="str">
        <f t="shared" ca="1" si="4"/>
        <v>Hanoi Windhoek</v>
      </c>
      <c r="H107" s="5">
        <v>14058</v>
      </c>
      <c r="I107" s="5" t="str">
        <f t="shared" ca="1" si="5"/>
        <v>Hanoi Windhoek</v>
      </c>
      <c r="J107" s="5">
        <v>17.5</v>
      </c>
      <c r="K107" s="5"/>
      <c r="L107" s="5"/>
    </row>
    <row r="108" spans="3:12" x14ac:dyDescent="0.35">
      <c r="C108" s="5" t="str">
        <f t="shared" ca="1" si="6"/>
        <v>Le Cap Hanoi</v>
      </c>
      <c r="F108" s="100"/>
      <c r="G108" s="5" t="str">
        <f t="shared" ca="1" si="4"/>
        <v>Le Cap Abidjan</v>
      </c>
      <c r="H108" s="5">
        <v>5095</v>
      </c>
      <c r="I108" s="5" t="str">
        <f t="shared" ca="1" si="5"/>
        <v>Le Cap Abidjan</v>
      </c>
      <c r="J108" s="47">
        <v>22</v>
      </c>
      <c r="K108" s="5"/>
      <c r="L108" s="5"/>
    </row>
    <row r="109" spans="3:12" x14ac:dyDescent="0.35">
      <c r="C109" s="5" t="str">
        <f t="shared" ca="1" si="6"/>
        <v>Le Cap Le Cap</v>
      </c>
      <c r="F109" s="100"/>
      <c r="G109" s="5" t="str">
        <f t="shared" ca="1" si="4"/>
        <v>Le Cap Alger</v>
      </c>
      <c r="H109" s="5">
        <v>10231</v>
      </c>
      <c r="I109" s="5" t="str">
        <f t="shared" ca="1" si="5"/>
        <v>Le Cap Alger</v>
      </c>
      <c r="J109" s="47">
        <v>22</v>
      </c>
      <c r="K109" s="5"/>
      <c r="L109" s="5"/>
    </row>
    <row r="110" spans="3:12" x14ac:dyDescent="0.35">
      <c r="C110" s="5" t="str">
        <f t="shared" ca="1" si="6"/>
        <v>Le Cap Le Havre</v>
      </c>
      <c r="F110" s="100"/>
      <c r="G110" s="5" t="str">
        <f t="shared" ca="1" si="4"/>
        <v>Le Cap Anvers</v>
      </c>
      <c r="H110" s="5">
        <v>11420</v>
      </c>
      <c r="I110" s="5" t="str">
        <f t="shared" ca="1" si="5"/>
        <v>Le Cap Anvers</v>
      </c>
      <c r="J110" s="5">
        <v>17.5</v>
      </c>
      <c r="K110" s="5"/>
      <c r="L110" s="5"/>
    </row>
    <row r="111" spans="3:12" x14ac:dyDescent="0.35">
      <c r="C111" s="5" t="str">
        <f t="shared" ca="1" si="6"/>
        <v>Le Cap Lomé</v>
      </c>
      <c r="F111" s="100"/>
      <c r="G111" s="5" t="str">
        <f t="shared" ca="1" si="4"/>
        <v>Le Cap Dakar</v>
      </c>
      <c r="H111" s="5">
        <v>6661</v>
      </c>
      <c r="I111" s="5" t="str">
        <f t="shared" ca="1" si="5"/>
        <v>Le Cap Dakar</v>
      </c>
      <c r="J111" s="47">
        <v>22</v>
      </c>
      <c r="K111" s="5"/>
      <c r="L111" s="5"/>
    </row>
    <row r="112" spans="3:12" x14ac:dyDescent="0.35">
      <c r="C112" s="5" t="str">
        <f t="shared" ca="1" si="6"/>
        <v>Le Cap Los Angeles</v>
      </c>
      <c r="F112" s="100"/>
      <c r="G112" s="5" t="str">
        <f t="shared" ca="1" si="4"/>
        <v>Le Cap Fort Cochin</v>
      </c>
      <c r="H112" s="5">
        <v>8570</v>
      </c>
      <c r="I112" s="5" t="str">
        <f t="shared" ca="1" si="5"/>
        <v>Le Cap Fort Cochin</v>
      </c>
      <c r="J112" s="5">
        <v>17.5</v>
      </c>
      <c r="K112" s="5"/>
      <c r="L112" s="5"/>
    </row>
    <row r="113" spans="3:12" x14ac:dyDescent="0.35">
      <c r="C113" s="5" t="str">
        <f t="shared" ca="1" si="6"/>
        <v>Le Cap Marseille</v>
      </c>
      <c r="F113" s="100"/>
      <c r="G113" s="5" t="str">
        <f t="shared" ca="1" si="4"/>
        <v>Le Cap Hanoi</v>
      </c>
      <c r="H113" s="5">
        <v>12740</v>
      </c>
      <c r="I113" s="5" t="str">
        <f t="shared" ca="1" si="5"/>
        <v>Le Cap Hanoi</v>
      </c>
      <c r="J113" s="5">
        <v>17.5</v>
      </c>
      <c r="K113" s="5"/>
      <c r="L113" s="5"/>
    </row>
    <row r="114" spans="3:12" x14ac:dyDescent="0.35">
      <c r="C114" s="5" t="str">
        <f t="shared" ca="1" si="6"/>
        <v>Le Cap New-York</v>
      </c>
      <c r="F114" s="100"/>
      <c r="G114" s="5" t="str">
        <f t="shared" ca="1" si="4"/>
        <v>Le Cap Le Cap</v>
      </c>
      <c r="H114" s="5">
        <v>0</v>
      </c>
      <c r="I114" s="5" t="str">
        <f t="shared" ca="1" si="5"/>
        <v>Le Cap Le Cap</v>
      </c>
      <c r="J114" s="5">
        <v>0</v>
      </c>
      <c r="K114" s="5"/>
      <c r="L114" s="5"/>
    </row>
    <row r="115" spans="3:12" x14ac:dyDescent="0.35">
      <c r="C115" s="5" t="str">
        <f t="shared" ca="1" si="6"/>
        <v>Le Cap Shanghai</v>
      </c>
      <c r="F115" s="100"/>
      <c r="G115" s="5" t="str">
        <f t="shared" ca="1" si="4"/>
        <v>Le Cap Le Havre</v>
      </c>
      <c r="H115" s="5">
        <v>11076</v>
      </c>
      <c r="I115" s="5" t="str">
        <f t="shared" ca="1" si="5"/>
        <v>Le Cap Le Havre</v>
      </c>
      <c r="J115" s="5">
        <v>17.5</v>
      </c>
      <c r="K115" s="5"/>
      <c r="L115" s="5"/>
    </row>
    <row r="116" spans="3:12" x14ac:dyDescent="0.35">
      <c r="C116" s="5" t="str">
        <f t="shared" ca="1" si="6"/>
        <v>Le Cap Tanger</v>
      </c>
      <c r="F116" s="100"/>
      <c r="G116" s="5" t="str">
        <f t="shared" ca="1" si="4"/>
        <v>Le Cap Lomé</v>
      </c>
      <c r="H116" s="5">
        <v>5042</v>
      </c>
      <c r="I116" s="5" t="str">
        <f t="shared" ca="1" si="5"/>
        <v>Le Cap Lomé</v>
      </c>
      <c r="J116" s="47">
        <v>22</v>
      </c>
      <c r="K116" s="5"/>
      <c r="L116" s="5"/>
    </row>
    <row r="117" spans="3:12" x14ac:dyDescent="0.35">
      <c r="C117" s="5" t="str">
        <f t="shared" ca="1" si="6"/>
        <v>Le Cap Tunis</v>
      </c>
      <c r="F117" s="100"/>
      <c r="G117" s="5" t="str">
        <f t="shared" ca="1" si="4"/>
        <v>Le Cap Los Angeles</v>
      </c>
      <c r="H117" s="5">
        <v>17476</v>
      </c>
      <c r="I117" s="5" t="str">
        <f t="shared" ca="1" si="5"/>
        <v>Le Cap Los Angeles</v>
      </c>
      <c r="J117" s="5">
        <v>17.5</v>
      </c>
      <c r="K117" s="5"/>
      <c r="L117" s="5"/>
    </row>
    <row r="118" spans="3:12" x14ac:dyDescent="0.35">
      <c r="C118" s="5" t="str">
        <f t="shared" ca="1" si="6"/>
        <v>Le Cap Vide</v>
      </c>
      <c r="F118" s="100"/>
      <c r="G118" s="5" t="str">
        <f t="shared" ca="1" si="4"/>
        <v>Le Cap Marseille</v>
      </c>
      <c r="H118" s="5">
        <v>10726</v>
      </c>
      <c r="I118" s="5" t="str">
        <f t="shared" ca="1" si="5"/>
        <v>Le Cap Marseille</v>
      </c>
      <c r="J118" s="5">
        <v>17.5</v>
      </c>
      <c r="K118" s="5"/>
      <c r="L118" s="5"/>
    </row>
    <row r="119" spans="3:12" x14ac:dyDescent="0.35">
      <c r="C119" s="5" t="str">
        <f t="shared" ca="1" si="6"/>
        <v>Le Cap Windhoek</v>
      </c>
      <c r="F119" s="100"/>
      <c r="G119" s="5" t="str">
        <f t="shared" ca="1" si="4"/>
        <v>Le Cap New-York</v>
      </c>
      <c r="H119" s="5">
        <v>12670</v>
      </c>
      <c r="I119" s="5" t="str">
        <f t="shared" ca="1" si="5"/>
        <v>Le Cap New-York</v>
      </c>
      <c r="J119" s="5"/>
      <c r="K119" s="5"/>
      <c r="L119" s="5"/>
    </row>
    <row r="120" spans="3:12" x14ac:dyDescent="0.35">
      <c r="C120" s="5" t="str">
        <f t="shared" ca="1" si="6"/>
        <v>Le Havre Abidjan</v>
      </c>
      <c r="F120" s="100"/>
      <c r="G120" s="5" t="str">
        <f t="shared" ca="1" si="4"/>
        <v>Le Cap Shanghai</v>
      </c>
      <c r="H120" s="5">
        <v>14120</v>
      </c>
      <c r="I120" s="5" t="str">
        <f t="shared" ca="1" si="5"/>
        <v>Le Cap Shanghai</v>
      </c>
      <c r="J120" s="5">
        <v>17.5</v>
      </c>
      <c r="K120" s="5"/>
      <c r="L120" s="5"/>
    </row>
    <row r="121" spans="3:12" x14ac:dyDescent="0.35">
      <c r="C121" s="5" t="str">
        <f t="shared" ca="1" si="6"/>
        <v>Le Havre Alger</v>
      </c>
      <c r="F121" s="100"/>
      <c r="G121" s="5" t="str">
        <f t="shared" ca="1" si="4"/>
        <v>Le Cap Tanger</v>
      </c>
      <c r="H121" s="5">
        <v>9395</v>
      </c>
      <c r="I121" s="5" t="str">
        <f t="shared" ca="1" si="5"/>
        <v>Le Cap Tanger</v>
      </c>
      <c r="J121" s="47">
        <v>22</v>
      </c>
      <c r="K121" s="5"/>
      <c r="L121" s="5"/>
    </row>
    <row r="122" spans="3:12" x14ac:dyDescent="0.35">
      <c r="C122" s="5" t="str">
        <f t="shared" ca="1" si="6"/>
        <v>Le Havre Anvers</v>
      </c>
      <c r="F122" s="100"/>
      <c r="G122" s="5" t="str">
        <f t="shared" ca="1" si="4"/>
        <v>Le Cap Tunis</v>
      </c>
      <c r="H122" s="5">
        <v>10937</v>
      </c>
      <c r="I122" s="5" t="str">
        <f t="shared" ca="1" si="5"/>
        <v>Le Cap Tunis</v>
      </c>
      <c r="J122" s="47">
        <v>22</v>
      </c>
      <c r="K122" s="5"/>
      <c r="L122" s="5"/>
    </row>
    <row r="123" spans="3:12" x14ac:dyDescent="0.35">
      <c r="C123" s="5" t="str">
        <f t="shared" ca="1" si="6"/>
        <v>Le Havre Dakar</v>
      </c>
      <c r="F123" s="100"/>
      <c r="G123" s="5" t="str">
        <f t="shared" ca="1" si="4"/>
        <v>Le Cap Vide</v>
      </c>
      <c r="H123" s="5">
        <v>0</v>
      </c>
      <c r="I123" s="5" t="str">
        <f t="shared" ca="1" si="5"/>
        <v>Le Cap Vide</v>
      </c>
      <c r="J123" s="5">
        <v>0</v>
      </c>
      <c r="K123" s="5"/>
      <c r="L123" s="5"/>
    </row>
    <row r="124" spans="3:12" x14ac:dyDescent="0.35">
      <c r="C124" s="5" t="str">
        <f t="shared" ca="1" si="6"/>
        <v>Le Havre Fort Cochin</v>
      </c>
      <c r="F124" s="100"/>
      <c r="G124" s="5" t="str">
        <f t="shared" ca="1" si="4"/>
        <v>Le Cap Windhoek</v>
      </c>
      <c r="H124" s="5">
        <v>1382</v>
      </c>
      <c r="I124" s="5" t="str">
        <f t="shared" ca="1" si="5"/>
        <v>Le Cap Windhoek</v>
      </c>
      <c r="J124" s="47">
        <v>22</v>
      </c>
      <c r="K124" s="5"/>
      <c r="L124" s="5"/>
    </row>
    <row r="125" spans="3:12" x14ac:dyDescent="0.35">
      <c r="C125" s="5" t="str">
        <f t="shared" ca="1" si="6"/>
        <v>Le Havre Hanoi</v>
      </c>
      <c r="F125" s="100"/>
      <c r="G125" s="5" t="str">
        <f t="shared" ca="1" si="4"/>
        <v>Le Havre Abidjan</v>
      </c>
      <c r="H125" s="5">
        <v>6541</v>
      </c>
      <c r="I125" s="5" t="str">
        <f t="shared" ca="1" si="5"/>
        <v>Le Havre Abidjan</v>
      </c>
      <c r="J125" s="5">
        <v>17.5</v>
      </c>
      <c r="K125" s="5"/>
      <c r="L125" s="5"/>
    </row>
    <row r="126" spans="3:12" x14ac:dyDescent="0.35">
      <c r="C126" s="5" t="str">
        <f t="shared" ca="1" si="6"/>
        <v>Le Havre Le Cap</v>
      </c>
      <c r="F126" s="100"/>
      <c r="G126" s="5" t="str">
        <f t="shared" ca="1" si="4"/>
        <v>Le Havre Alger</v>
      </c>
      <c r="H126" s="5">
        <v>2957</v>
      </c>
      <c r="I126" s="5" t="str">
        <f t="shared" ca="1" si="5"/>
        <v>Le Havre Alger</v>
      </c>
      <c r="J126" s="5">
        <v>17.5</v>
      </c>
      <c r="K126" s="5"/>
      <c r="L126" s="5"/>
    </row>
    <row r="127" spans="3:12" x14ac:dyDescent="0.35">
      <c r="C127" s="5" t="str">
        <f t="shared" ca="1" si="6"/>
        <v>Le Havre Le Havre</v>
      </c>
      <c r="F127" s="100"/>
      <c r="G127" s="5" t="str">
        <f t="shared" ca="1" si="4"/>
        <v>Le Havre Anvers</v>
      </c>
      <c r="H127" s="5">
        <v>437</v>
      </c>
      <c r="I127" s="5" t="str">
        <f t="shared" ca="1" si="5"/>
        <v>Le Havre Anvers</v>
      </c>
      <c r="J127" s="5">
        <v>12.1</v>
      </c>
      <c r="K127" s="5"/>
      <c r="L127" s="5"/>
    </row>
    <row r="128" spans="3:12" x14ac:dyDescent="0.35">
      <c r="C128" s="5" t="str">
        <f t="shared" ca="1" si="6"/>
        <v>Le Havre Lomé</v>
      </c>
      <c r="F128" s="100"/>
      <c r="G128" s="5" t="str">
        <f t="shared" ca="1" si="4"/>
        <v>Le Havre Dakar</v>
      </c>
      <c r="H128" s="5">
        <v>4441</v>
      </c>
      <c r="I128" s="5" t="str">
        <f t="shared" ca="1" si="5"/>
        <v>Le Havre Dakar</v>
      </c>
      <c r="J128" s="5">
        <v>17.5</v>
      </c>
      <c r="K128" s="5"/>
      <c r="L128" s="5"/>
    </row>
    <row r="129" spans="3:12" x14ac:dyDescent="0.35">
      <c r="C129" s="5" t="str">
        <f t="shared" ca="1" si="6"/>
        <v>Le Havre Los Angeles</v>
      </c>
      <c r="F129" s="100"/>
      <c r="G129" s="5" t="str">
        <f t="shared" ca="1" si="4"/>
        <v>Le Havre Fort Cochin</v>
      </c>
      <c r="H129" s="5">
        <v>11376</v>
      </c>
      <c r="I129" s="5" t="str">
        <f t="shared" ca="1" si="5"/>
        <v>Le Havre Fort Cochin</v>
      </c>
      <c r="J129" s="5">
        <v>9</v>
      </c>
      <c r="K129" s="5"/>
      <c r="L129" s="5"/>
    </row>
    <row r="130" spans="3:12" x14ac:dyDescent="0.35">
      <c r="C130" s="5" t="str">
        <f t="shared" ca="1" si="6"/>
        <v>Le Havre Marseille</v>
      </c>
      <c r="F130" s="100"/>
      <c r="G130" s="5" t="str">
        <f t="shared" ca="1" si="4"/>
        <v>Le Havre Hanoi</v>
      </c>
      <c r="H130" s="5">
        <v>17621</v>
      </c>
      <c r="I130" s="5" t="str">
        <f t="shared" ca="1" si="5"/>
        <v>Le Havre Hanoi</v>
      </c>
      <c r="J130" s="5">
        <v>9</v>
      </c>
      <c r="K130" s="5"/>
      <c r="L130" s="5"/>
    </row>
    <row r="131" spans="3:12" x14ac:dyDescent="0.35">
      <c r="C131" s="5" t="str">
        <f t="shared" ca="1" si="6"/>
        <v>Le Havre New-York</v>
      </c>
      <c r="F131" s="100"/>
      <c r="G131" s="5" t="str">
        <f t="shared" ca="1" si="4"/>
        <v>Le Havre Le Cap</v>
      </c>
      <c r="H131" s="5">
        <v>11076</v>
      </c>
      <c r="I131" s="5" t="str">
        <f t="shared" ca="1" si="5"/>
        <v>Le Havre Le Cap</v>
      </c>
      <c r="J131" s="5">
        <v>17.5</v>
      </c>
      <c r="K131" s="5"/>
      <c r="L131" s="5"/>
    </row>
    <row r="132" spans="3:12" x14ac:dyDescent="0.35">
      <c r="C132" s="5" t="str">
        <f t="shared" ca="1" si="6"/>
        <v>Le Havre Shanghai</v>
      </c>
      <c r="F132" s="100"/>
      <c r="G132" s="5" t="str">
        <f t="shared" ca="1" si="4"/>
        <v>Le Havre Le Havre</v>
      </c>
      <c r="H132" s="5">
        <v>0</v>
      </c>
      <c r="I132" s="5" t="str">
        <f t="shared" ca="1" si="5"/>
        <v>Le Havre Le Havre</v>
      </c>
      <c r="J132" s="5">
        <v>0</v>
      </c>
      <c r="K132" s="5"/>
      <c r="L132" s="5"/>
    </row>
    <row r="133" spans="3:12" x14ac:dyDescent="0.35">
      <c r="C133" s="5" t="str">
        <f t="shared" ca="1" si="6"/>
        <v>Le Havre Tanger</v>
      </c>
      <c r="F133" s="100"/>
      <c r="G133" s="5" t="str">
        <f t="shared" ca="1" si="4"/>
        <v>Le Havre Lomé</v>
      </c>
      <c r="H133" s="5">
        <v>7156</v>
      </c>
      <c r="I133" s="5" t="str">
        <f t="shared" ca="1" si="5"/>
        <v>Le Havre Lomé</v>
      </c>
      <c r="J133" s="5">
        <v>17.5</v>
      </c>
      <c r="K133" s="5"/>
      <c r="L133" s="5"/>
    </row>
    <row r="134" spans="3:12" x14ac:dyDescent="0.35">
      <c r="C134" s="5" t="str">
        <f t="shared" ca="1" si="6"/>
        <v>Le Havre Tunis</v>
      </c>
      <c r="F134" s="100"/>
      <c r="G134" s="5" t="str">
        <f t="shared" ca="1" si="4"/>
        <v>Le Havre Los Angeles</v>
      </c>
      <c r="H134" s="5">
        <v>14063</v>
      </c>
      <c r="I134" s="5" t="str">
        <f t="shared" ca="1" si="5"/>
        <v>Le Havre Los Angeles</v>
      </c>
      <c r="J134" s="5">
        <v>9</v>
      </c>
      <c r="K134" s="5"/>
      <c r="L134" s="5"/>
    </row>
    <row r="135" spans="3:12" x14ac:dyDescent="0.35">
      <c r="C135" s="5" t="str">
        <f t="shared" ca="1" si="6"/>
        <v>Le Havre Vide</v>
      </c>
      <c r="F135" s="100"/>
      <c r="G135" s="5" t="str">
        <f t="shared" ref="G135:G198" ca="1" si="7">C130</f>
        <v>Le Havre Marseille</v>
      </c>
      <c r="H135" s="5">
        <v>3452</v>
      </c>
      <c r="I135" s="5" t="str">
        <f t="shared" ref="I135:I198" ca="1" si="8">G135</f>
        <v>Le Havre Marseille</v>
      </c>
      <c r="J135" s="5">
        <v>12.1</v>
      </c>
      <c r="K135" s="5"/>
      <c r="L135" s="5"/>
    </row>
    <row r="136" spans="3:12" x14ac:dyDescent="0.35">
      <c r="C136" s="5" t="str">
        <f t="shared" ca="1" si="6"/>
        <v>Le Havre Windhoek</v>
      </c>
      <c r="F136" s="100"/>
      <c r="G136" s="5" t="str">
        <f t="shared" ca="1" si="7"/>
        <v>Le Havre New-York</v>
      </c>
      <c r="H136" s="5">
        <v>5729</v>
      </c>
      <c r="I136" s="5" t="str">
        <f t="shared" ca="1" si="8"/>
        <v>Le Havre New-York</v>
      </c>
      <c r="J136" s="5">
        <v>9</v>
      </c>
      <c r="K136" s="5"/>
      <c r="L136" s="5"/>
    </row>
    <row r="137" spans="3:12" x14ac:dyDescent="0.35">
      <c r="C137" s="5" t="str">
        <f t="shared" ref="C137:C200" ca="1" si="9">IF(ROW()&gt;(COUNTA($A:$A)*COUNTA($B:$B)),"",OFFSET($A$1,INT((ROW()-1)/17),)&amp;" "&amp;OFFSET($B$1,MOD(ROW()-1,COUNTA($B:$B)),))</f>
        <v>Lomé Abidjan</v>
      </c>
      <c r="F137" s="100"/>
      <c r="G137" s="5" t="str">
        <f t="shared" ca="1" si="7"/>
        <v>Le Havre Shanghai</v>
      </c>
      <c r="H137" s="5">
        <v>19027</v>
      </c>
      <c r="I137" s="5" t="str">
        <f t="shared" ca="1" si="8"/>
        <v>Le Havre Shanghai</v>
      </c>
      <c r="J137" s="5">
        <v>9</v>
      </c>
      <c r="K137" s="5"/>
      <c r="L137" s="5"/>
    </row>
    <row r="138" spans="3:12" x14ac:dyDescent="0.35">
      <c r="C138" s="5" t="str">
        <f t="shared" ca="1" si="9"/>
        <v>Lomé Alger</v>
      </c>
      <c r="F138" s="100"/>
      <c r="G138" s="5" t="str">
        <f t="shared" ca="1" si="7"/>
        <v>Le Havre Tanger</v>
      </c>
      <c r="H138" s="5">
        <v>2128</v>
      </c>
      <c r="I138" s="5" t="str">
        <f t="shared" ca="1" si="8"/>
        <v>Le Havre Tanger</v>
      </c>
      <c r="J138" s="5">
        <v>17.5</v>
      </c>
      <c r="K138" s="5"/>
      <c r="L138" s="5"/>
    </row>
    <row r="139" spans="3:12" x14ac:dyDescent="0.35">
      <c r="C139" s="5" t="str">
        <f t="shared" ca="1" si="9"/>
        <v>Lomé Anvers</v>
      </c>
      <c r="F139" s="100"/>
      <c r="G139" s="5" t="str">
        <f t="shared" ca="1" si="7"/>
        <v>Le Havre Tunis</v>
      </c>
      <c r="H139" s="5">
        <v>3663</v>
      </c>
      <c r="I139" s="5" t="str">
        <f t="shared" ca="1" si="8"/>
        <v>Le Havre Tunis</v>
      </c>
      <c r="J139" s="5">
        <v>17.5</v>
      </c>
      <c r="K139" s="5"/>
      <c r="L139" s="5"/>
    </row>
    <row r="140" spans="3:12" x14ac:dyDescent="0.35">
      <c r="C140" s="5" t="str">
        <f t="shared" ca="1" si="9"/>
        <v>Lomé Dakar</v>
      </c>
      <c r="F140" s="100"/>
      <c r="G140" s="5" t="str">
        <f t="shared" ca="1" si="7"/>
        <v>Le Havre Vide</v>
      </c>
      <c r="H140" s="5">
        <v>0</v>
      </c>
      <c r="I140" s="5" t="str">
        <f t="shared" ca="1" si="8"/>
        <v>Le Havre Vide</v>
      </c>
      <c r="J140" s="5">
        <v>0</v>
      </c>
      <c r="K140" s="5"/>
      <c r="L140" s="5"/>
    </row>
    <row r="141" spans="3:12" x14ac:dyDescent="0.35">
      <c r="C141" s="5" t="str">
        <f t="shared" ca="1" si="9"/>
        <v>Lomé Fort Cochin</v>
      </c>
      <c r="F141" s="100"/>
      <c r="G141" s="5" t="str">
        <f t="shared" ca="1" si="7"/>
        <v>Le Havre Windhoek</v>
      </c>
      <c r="H141" s="5">
        <v>9900</v>
      </c>
      <c r="I141" s="5" t="str">
        <f t="shared" ca="1" si="8"/>
        <v>Le Havre Windhoek</v>
      </c>
      <c r="J141" s="5">
        <v>17.5</v>
      </c>
      <c r="K141" s="5"/>
      <c r="L141" s="5"/>
    </row>
    <row r="142" spans="3:12" x14ac:dyDescent="0.35">
      <c r="C142" s="5" t="str">
        <f t="shared" ca="1" si="9"/>
        <v>Lomé Hanoi</v>
      </c>
      <c r="F142" s="100"/>
      <c r="G142" s="5" t="str">
        <f t="shared" ca="1" si="7"/>
        <v>Lomé Abidjan</v>
      </c>
      <c r="H142" s="5">
        <v>653</v>
      </c>
      <c r="I142" s="5" t="str">
        <f t="shared" ca="1" si="8"/>
        <v>Lomé Abidjan</v>
      </c>
      <c r="J142" s="47">
        <v>22</v>
      </c>
      <c r="K142" s="5"/>
      <c r="L142" s="5"/>
    </row>
    <row r="143" spans="3:12" x14ac:dyDescent="0.35">
      <c r="C143" s="5" t="str">
        <f t="shared" ca="1" si="9"/>
        <v>Lomé Le Cap</v>
      </c>
      <c r="F143" s="100"/>
      <c r="G143" s="5" t="str">
        <f t="shared" ca="1" si="7"/>
        <v>Lomé Alger</v>
      </c>
      <c r="H143" s="5">
        <v>6311</v>
      </c>
      <c r="I143" s="5" t="str">
        <f t="shared" ca="1" si="8"/>
        <v>Lomé Alger</v>
      </c>
      <c r="J143" s="47">
        <v>22</v>
      </c>
      <c r="K143" s="5"/>
      <c r="L143" s="5"/>
    </row>
    <row r="144" spans="3:12" x14ac:dyDescent="0.35">
      <c r="C144" s="5" t="str">
        <f t="shared" ca="1" si="9"/>
        <v>Lomé Le Havre</v>
      </c>
      <c r="F144" s="100"/>
      <c r="G144" s="5" t="str">
        <f t="shared" ca="1" si="7"/>
        <v>Lomé Anvers</v>
      </c>
      <c r="H144" s="5">
        <v>7500</v>
      </c>
      <c r="I144" s="5" t="str">
        <f t="shared" ca="1" si="8"/>
        <v>Lomé Anvers</v>
      </c>
      <c r="J144" s="5">
        <v>17.5</v>
      </c>
      <c r="K144" s="5"/>
      <c r="L144" s="5"/>
    </row>
    <row r="145" spans="3:12" x14ac:dyDescent="0.35">
      <c r="C145" s="5" t="str">
        <f t="shared" ca="1" si="9"/>
        <v>Lomé Lomé</v>
      </c>
      <c r="F145" s="100"/>
      <c r="G145" s="5" t="str">
        <f t="shared" ca="1" si="7"/>
        <v>Lomé Dakar</v>
      </c>
      <c r="H145" s="5">
        <v>2740</v>
      </c>
      <c r="I145" s="5" t="str">
        <f t="shared" ca="1" si="8"/>
        <v>Lomé Dakar</v>
      </c>
      <c r="J145" s="47">
        <v>22</v>
      </c>
      <c r="K145" s="5"/>
      <c r="L145" s="5"/>
    </row>
    <row r="146" spans="3:12" x14ac:dyDescent="0.35">
      <c r="C146" s="5" t="str">
        <f t="shared" ca="1" si="9"/>
        <v>Lomé Los Angeles</v>
      </c>
      <c r="F146" s="100"/>
      <c r="G146" s="5" t="str">
        <f t="shared" ca="1" si="7"/>
        <v>Lomé Fort Cochin</v>
      </c>
      <c r="H146" s="5">
        <v>13548</v>
      </c>
      <c r="I146" s="5" t="str">
        <f t="shared" ca="1" si="8"/>
        <v>Lomé Fort Cochin</v>
      </c>
      <c r="J146" s="5">
        <v>17.5</v>
      </c>
      <c r="K146" s="5"/>
      <c r="L146" s="5"/>
    </row>
    <row r="147" spans="3:12" x14ac:dyDescent="0.35">
      <c r="C147" s="5" t="str">
        <f t="shared" ca="1" si="9"/>
        <v>Lomé Marseille</v>
      </c>
      <c r="F147" s="100"/>
      <c r="G147" s="5" t="str">
        <f t="shared" ca="1" si="7"/>
        <v>Lomé Hanoi</v>
      </c>
      <c r="H147" s="5">
        <v>17719</v>
      </c>
      <c r="I147" s="5" t="str">
        <f t="shared" ca="1" si="8"/>
        <v>Lomé Hanoi</v>
      </c>
      <c r="J147" s="5">
        <v>17.5</v>
      </c>
      <c r="K147" s="5"/>
      <c r="L147" s="5"/>
    </row>
    <row r="148" spans="3:12" x14ac:dyDescent="0.35">
      <c r="C148" s="5" t="str">
        <f t="shared" ca="1" si="9"/>
        <v>Lomé New-York</v>
      </c>
      <c r="F148" s="100"/>
      <c r="G148" s="5" t="str">
        <f t="shared" ca="1" si="7"/>
        <v>Lomé Le Cap</v>
      </c>
      <c r="H148" s="5">
        <v>5042</v>
      </c>
      <c r="I148" s="5" t="str">
        <f t="shared" ca="1" si="8"/>
        <v>Lomé Le Cap</v>
      </c>
      <c r="J148" s="47">
        <v>22</v>
      </c>
      <c r="K148" s="5"/>
      <c r="L148" s="5"/>
    </row>
    <row r="149" spans="3:12" x14ac:dyDescent="0.35">
      <c r="C149" s="5" t="str">
        <f t="shared" ca="1" si="9"/>
        <v>Lomé Shanghai</v>
      </c>
      <c r="F149" s="100"/>
      <c r="G149" s="5" t="str">
        <f t="shared" ca="1" si="7"/>
        <v>Lomé Le Havre</v>
      </c>
      <c r="H149" s="5">
        <v>7156</v>
      </c>
      <c r="I149" s="5" t="str">
        <f t="shared" ca="1" si="8"/>
        <v>Lomé Le Havre</v>
      </c>
      <c r="J149" s="5">
        <v>17.5</v>
      </c>
      <c r="K149" s="5"/>
      <c r="L149" s="5"/>
    </row>
    <row r="150" spans="3:12" x14ac:dyDescent="0.35">
      <c r="C150" s="5" t="str">
        <f t="shared" ca="1" si="9"/>
        <v>Lomé Tanger</v>
      </c>
      <c r="F150" s="100"/>
      <c r="G150" s="5" t="str">
        <f t="shared" ca="1" si="7"/>
        <v>Lomé Lomé</v>
      </c>
      <c r="H150" s="5">
        <v>0</v>
      </c>
      <c r="I150" s="5" t="str">
        <f t="shared" ca="1" si="8"/>
        <v>Lomé Lomé</v>
      </c>
      <c r="J150" s="5">
        <v>0</v>
      </c>
      <c r="K150" s="5"/>
      <c r="L150" s="5"/>
    </row>
    <row r="151" spans="3:12" x14ac:dyDescent="0.35">
      <c r="C151" s="5" t="str">
        <f t="shared" ca="1" si="9"/>
        <v>Lomé Tunis</v>
      </c>
      <c r="F151" s="100"/>
      <c r="G151" s="5" t="str">
        <f t="shared" ca="1" si="7"/>
        <v>Lomé Los Angeles</v>
      </c>
      <c r="H151" s="5">
        <v>14656</v>
      </c>
      <c r="I151" s="5" t="str">
        <f t="shared" ca="1" si="8"/>
        <v>Lomé Los Angeles</v>
      </c>
      <c r="J151" s="5">
        <v>17.5</v>
      </c>
      <c r="K151" s="5"/>
      <c r="L151" s="5"/>
    </row>
    <row r="152" spans="3:12" x14ac:dyDescent="0.35">
      <c r="C152" s="5" t="str">
        <f t="shared" ca="1" si="9"/>
        <v>Lomé Vide</v>
      </c>
      <c r="F152" s="100"/>
      <c r="G152" s="5" t="str">
        <f t="shared" ca="1" si="7"/>
        <v>Lomé Marseille</v>
      </c>
      <c r="H152" s="5">
        <v>6806</v>
      </c>
      <c r="I152" s="5" t="str">
        <f t="shared" ca="1" si="8"/>
        <v>Lomé Marseille</v>
      </c>
      <c r="J152" s="5">
        <v>17.5</v>
      </c>
      <c r="K152" s="5"/>
      <c r="L152" s="5"/>
    </row>
    <row r="153" spans="3:12" x14ac:dyDescent="0.35">
      <c r="C153" s="5" t="str">
        <f t="shared" ca="1" si="9"/>
        <v>Lomé Windhoek</v>
      </c>
      <c r="F153" s="100"/>
      <c r="G153" s="5" t="str">
        <f t="shared" ca="1" si="7"/>
        <v>Lomé New-York</v>
      </c>
      <c r="H153" s="5">
        <v>8832</v>
      </c>
      <c r="I153" s="5" t="str">
        <f t="shared" ca="1" si="8"/>
        <v>Lomé New-York</v>
      </c>
      <c r="J153" s="5"/>
      <c r="K153" s="5"/>
      <c r="L153" s="5"/>
    </row>
    <row r="154" spans="3:12" x14ac:dyDescent="0.35">
      <c r="C154" s="5" t="str">
        <f t="shared" ca="1" si="9"/>
        <v>Los Angeles Abidjan</v>
      </c>
      <c r="F154" s="100"/>
      <c r="G154" s="5" t="str">
        <f t="shared" ca="1" si="7"/>
        <v>Lomé Shanghai</v>
      </c>
      <c r="H154" s="5">
        <v>19099</v>
      </c>
      <c r="I154" s="5" t="str">
        <f t="shared" ca="1" si="8"/>
        <v>Lomé Shanghai</v>
      </c>
      <c r="J154" s="5">
        <v>17.5</v>
      </c>
      <c r="K154" s="5"/>
      <c r="L154" s="5"/>
    </row>
    <row r="155" spans="3:12" x14ac:dyDescent="0.35">
      <c r="C155" s="5" t="str">
        <f t="shared" ca="1" si="9"/>
        <v>Los Angeles Alger</v>
      </c>
      <c r="F155" s="100"/>
      <c r="G155" s="5" t="str">
        <f t="shared" ca="1" si="7"/>
        <v>Lomé Tanger</v>
      </c>
      <c r="H155" s="5">
        <v>5475</v>
      </c>
      <c r="I155" s="5" t="str">
        <f t="shared" ca="1" si="8"/>
        <v>Lomé Tanger</v>
      </c>
      <c r="J155" s="47">
        <v>22</v>
      </c>
      <c r="K155" s="5"/>
      <c r="L155" s="5"/>
    </row>
    <row r="156" spans="3:12" x14ac:dyDescent="0.35">
      <c r="C156" s="5" t="str">
        <f t="shared" ca="1" si="9"/>
        <v>Los Angeles Anvers</v>
      </c>
      <c r="F156" s="100"/>
      <c r="G156" s="5" t="str">
        <f t="shared" ca="1" si="7"/>
        <v>Lomé Tunis</v>
      </c>
      <c r="H156" s="5">
        <v>7017</v>
      </c>
      <c r="I156" s="5" t="str">
        <f t="shared" ca="1" si="8"/>
        <v>Lomé Tunis</v>
      </c>
      <c r="J156" s="47">
        <v>22</v>
      </c>
      <c r="K156" s="5"/>
      <c r="L156" s="5"/>
    </row>
    <row r="157" spans="3:12" x14ac:dyDescent="0.35">
      <c r="C157" s="5" t="str">
        <f t="shared" ca="1" si="9"/>
        <v>Los Angeles Dakar</v>
      </c>
      <c r="F157" s="100"/>
      <c r="G157" s="5" t="str">
        <f t="shared" ca="1" si="7"/>
        <v>Lomé Vide</v>
      </c>
      <c r="H157" s="5">
        <v>0</v>
      </c>
      <c r="I157" s="5" t="str">
        <f t="shared" ca="1" si="8"/>
        <v>Lomé Vide</v>
      </c>
      <c r="J157" s="5">
        <v>0</v>
      </c>
      <c r="K157" s="5"/>
      <c r="L157" s="5"/>
    </row>
    <row r="158" spans="3:12" x14ac:dyDescent="0.35">
      <c r="C158" s="5" t="str">
        <f t="shared" ca="1" si="9"/>
        <v>Los Angeles Fort Cochin</v>
      </c>
      <c r="F158" s="100"/>
      <c r="G158" s="5" t="str">
        <f t="shared" ca="1" si="7"/>
        <v>Lomé Windhoek</v>
      </c>
      <c r="H158" s="5">
        <v>3755</v>
      </c>
      <c r="I158" s="5" t="str">
        <f t="shared" ca="1" si="8"/>
        <v>Lomé Windhoek</v>
      </c>
      <c r="J158" s="47">
        <v>22</v>
      </c>
      <c r="K158" s="5"/>
      <c r="L158" s="5"/>
    </row>
    <row r="159" spans="3:12" x14ac:dyDescent="0.35">
      <c r="C159" s="5" t="str">
        <f t="shared" ca="1" si="9"/>
        <v>Los Angeles Hanoi</v>
      </c>
      <c r="F159" s="100"/>
      <c r="G159" s="5" t="str">
        <f t="shared" ca="1" si="7"/>
        <v>Los Angeles Abidjan</v>
      </c>
      <c r="H159" s="5">
        <v>14062</v>
      </c>
      <c r="I159" s="5" t="str">
        <f t="shared" ca="1" si="8"/>
        <v>Los Angeles Abidjan</v>
      </c>
      <c r="J159" s="5">
        <v>17.5</v>
      </c>
      <c r="K159" s="5"/>
      <c r="L159" s="5"/>
    </row>
    <row r="160" spans="3:12" x14ac:dyDescent="0.35">
      <c r="C160" s="5" t="str">
        <f t="shared" ca="1" si="9"/>
        <v>Los Angeles Le Cap</v>
      </c>
      <c r="F160" s="100"/>
      <c r="G160" s="5" t="str">
        <f t="shared" ca="1" si="7"/>
        <v>Los Angeles Alger</v>
      </c>
      <c r="H160" s="5">
        <v>14330</v>
      </c>
      <c r="I160" s="5" t="str">
        <f t="shared" ca="1" si="8"/>
        <v>Los Angeles Alger</v>
      </c>
      <c r="J160" s="5">
        <v>17.5</v>
      </c>
      <c r="K160" s="5"/>
      <c r="L160" s="5"/>
    </row>
    <row r="161" spans="3:12" x14ac:dyDescent="0.35">
      <c r="C161" s="5" t="str">
        <f t="shared" ca="1" si="9"/>
        <v>Los Angeles Le Havre</v>
      </c>
      <c r="F161" s="100"/>
      <c r="G161" s="5" t="str">
        <f t="shared" ca="1" si="7"/>
        <v>Los Angeles Anvers</v>
      </c>
      <c r="H161" s="5">
        <v>14382</v>
      </c>
      <c r="I161" s="5" t="str">
        <f t="shared" ca="1" si="8"/>
        <v>Los Angeles Anvers</v>
      </c>
      <c r="J161" s="5">
        <v>9</v>
      </c>
      <c r="K161" s="5"/>
      <c r="L161" s="5"/>
    </row>
    <row r="162" spans="3:12" x14ac:dyDescent="0.35">
      <c r="C162" s="5" t="str">
        <f t="shared" ca="1" si="9"/>
        <v>Los Angeles Lomé</v>
      </c>
      <c r="F162" s="100"/>
      <c r="G162" s="5" t="str">
        <f t="shared" ca="1" si="7"/>
        <v>Los Angeles Dakar</v>
      </c>
      <c r="H162" s="5">
        <v>12367</v>
      </c>
      <c r="I162" s="5" t="str">
        <f t="shared" ca="1" si="8"/>
        <v>Los Angeles Dakar</v>
      </c>
      <c r="J162" s="5">
        <v>17.5</v>
      </c>
      <c r="K162" s="5"/>
      <c r="L162" s="5"/>
    </row>
    <row r="163" spans="3:12" x14ac:dyDescent="0.35">
      <c r="C163" s="5" t="str">
        <f t="shared" ca="1" si="9"/>
        <v>Los Angeles Los Angeles</v>
      </c>
      <c r="F163" s="100"/>
      <c r="G163" s="5" t="str">
        <f t="shared" ca="1" si="7"/>
        <v>Los Angeles Fort Cochin</v>
      </c>
      <c r="H163" s="5">
        <v>18699</v>
      </c>
      <c r="I163" s="5" t="str">
        <f t="shared" ca="1" si="8"/>
        <v>Los Angeles Fort Cochin</v>
      </c>
      <c r="J163" s="5">
        <v>9</v>
      </c>
      <c r="K163" s="5"/>
      <c r="L163" s="5"/>
    </row>
    <row r="164" spans="3:12" x14ac:dyDescent="0.35">
      <c r="C164" s="5" t="str">
        <f t="shared" ca="1" si="9"/>
        <v>Los Angeles Marseille</v>
      </c>
      <c r="F164" s="100"/>
      <c r="G164" s="5" t="str">
        <f t="shared" ca="1" si="7"/>
        <v>Los Angeles Hanoi</v>
      </c>
      <c r="H164" s="5">
        <v>12675</v>
      </c>
      <c r="I164" s="5" t="str">
        <f t="shared" ca="1" si="8"/>
        <v>Los Angeles Hanoi</v>
      </c>
      <c r="J164" s="5">
        <v>9</v>
      </c>
      <c r="K164" s="5"/>
      <c r="L164" s="5"/>
    </row>
    <row r="165" spans="3:12" x14ac:dyDescent="0.35">
      <c r="C165" s="5" t="str">
        <f t="shared" ca="1" si="9"/>
        <v>Los Angeles New-York</v>
      </c>
      <c r="F165" s="100"/>
      <c r="G165" s="5" t="str">
        <f t="shared" ca="1" si="7"/>
        <v>Los Angeles Le Cap</v>
      </c>
      <c r="H165" s="5">
        <v>17476</v>
      </c>
      <c r="I165" s="5" t="str">
        <f t="shared" ca="1" si="8"/>
        <v>Los Angeles Le Cap</v>
      </c>
      <c r="J165" s="5">
        <v>17.5</v>
      </c>
      <c r="K165" s="5"/>
      <c r="L165" s="5"/>
    </row>
    <row r="166" spans="3:12" x14ac:dyDescent="0.35">
      <c r="C166" s="5" t="str">
        <f t="shared" ca="1" si="9"/>
        <v>Los Angeles Shanghai</v>
      </c>
      <c r="F166" s="100"/>
      <c r="G166" s="5" t="str">
        <f t="shared" ca="1" si="7"/>
        <v>Los Angeles Le Havre</v>
      </c>
      <c r="H166" s="5">
        <v>14063</v>
      </c>
      <c r="I166" s="5" t="str">
        <f t="shared" ca="1" si="8"/>
        <v>Los Angeles Le Havre</v>
      </c>
      <c r="J166" s="5">
        <v>9</v>
      </c>
      <c r="K166" s="5"/>
      <c r="L166" s="5"/>
    </row>
    <row r="167" spans="3:12" x14ac:dyDescent="0.35">
      <c r="C167" s="5" t="str">
        <f t="shared" ca="1" si="9"/>
        <v>Los Angeles Tanger</v>
      </c>
      <c r="F167" s="100"/>
      <c r="G167" s="5" t="str">
        <f t="shared" ca="1" si="7"/>
        <v>Los Angeles Lomé</v>
      </c>
      <c r="H167" s="5">
        <v>14656</v>
      </c>
      <c r="I167" s="5" t="str">
        <f t="shared" ca="1" si="8"/>
        <v>Los Angeles Lomé</v>
      </c>
      <c r="J167" s="5">
        <v>17.5</v>
      </c>
      <c r="K167" s="5"/>
      <c r="L167" s="5"/>
    </row>
    <row r="168" spans="3:12" x14ac:dyDescent="0.35">
      <c r="C168" s="5" t="str">
        <f t="shared" ca="1" si="9"/>
        <v>Los Angeles Tunis</v>
      </c>
      <c r="F168" s="100"/>
      <c r="G168" s="5" t="str">
        <f t="shared" ca="1" si="7"/>
        <v>Los Angeles Los Angeles</v>
      </c>
      <c r="H168" s="5">
        <v>0</v>
      </c>
      <c r="I168" s="5" t="str">
        <f t="shared" ca="1" si="8"/>
        <v>Los Angeles Los Angeles</v>
      </c>
      <c r="J168" s="5">
        <v>0</v>
      </c>
      <c r="K168" s="5"/>
      <c r="L168" s="5"/>
    </row>
    <row r="169" spans="3:12" x14ac:dyDescent="0.35">
      <c r="C169" s="5" t="str">
        <f t="shared" ca="1" si="9"/>
        <v>Los Angeles Vide</v>
      </c>
      <c r="F169" s="100"/>
      <c r="G169" s="5" t="str">
        <f t="shared" ca="1" si="7"/>
        <v>Los Angeles Marseille</v>
      </c>
      <c r="H169" s="5">
        <v>14824</v>
      </c>
      <c r="I169" s="5" t="str">
        <f t="shared" ca="1" si="8"/>
        <v>Los Angeles Marseille</v>
      </c>
      <c r="J169" s="5">
        <v>9</v>
      </c>
      <c r="K169" s="5"/>
      <c r="L169" s="5"/>
    </row>
    <row r="170" spans="3:12" x14ac:dyDescent="0.35">
      <c r="C170" s="5" t="str">
        <f t="shared" ca="1" si="9"/>
        <v>Los Angeles Windhoek</v>
      </c>
      <c r="F170" s="100"/>
      <c r="G170" s="5" t="str">
        <f t="shared" ca="1" si="7"/>
        <v>Los Angeles New-York</v>
      </c>
      <c r="H170" s="5">
        <v>9205</v>
      </c>
      <c r="I170" s="5" t="str">
        <f t="shared" ca="1" si="8"/>
        <v>Los Angeles New-York</v>
      </c>
      <c r="J170" s="5">
        <v>12.1</v>
      </c>
      <c r="K170" s="5"/>
      <c r="L170" s="5"/>
    </row>
    <row r="171" spans="3:12" x14ac:dyDescent="0.35">
      <c r="C171" s="5" t="str">
        <f t="shared" ca="1" si="9"/>
        <v>Marseille Abidjan</v>
      </c>
      <c r="F171" s="100"/>
      <c r="G171" s="5" t="str">
        <f t="shared" ca="1" si="7"/>
        <v>Los Angeles Shanghai</v>
      </c>
      <c r="H171" s="5">
        <v>10592</v>
      </c>
      <c r="I171" s="5" t="str">
        <f t="shared" ca="1" si="8"/>
        <v>Los Angeles Shanghai</v>
      </c>
      <c r="J171" s="5">
        <v>9</v>
      </c>
      <c r="K171" s="5"/>
      <c r="L171" s="5"/>
    </row>
    <row r="172" spans="3:12" x14ac:dyDescent="0.35">
      <c r="C172" s="5" t="str">
        <f t="shared" ca="1" si="9"/>
        <v>Marseille Alger</v>
      </c>
      <c r="F172" s="100"/>
      <c r="G172" s="5" t="str">
        <f t="shared" ca="1" si="7"/>
        <v>Los Angeles Tanger</v>
      </c>
      <c r="H172" s="5">
        <v>13503</v>
      </c>
      <c r="I172" s="5" t="str">
        <f t="shared" ca="1" si="8"/>
        <v>Los Angeles Tanger</v>
      </c>
      <c r="J172" s="5">
        <v>17.5</v>
      </c>
      <c r="K172" s="5"/>
      <c r="L172" s="5"/>
    </row>
    <row r="173" spans="3:12" x14ac:dyDescent="0.35">
      <c r="C173" s="5" t="str">
        <f t="shared" ca="1" si="9"/>
        <v>Marseille Anvers</v>
      </c>
      <c r="F173" s="100"/>
      <c r="G173" s="5" t="str">
        <f t="shared" ca="1" si="7"/>
        <v>Los Angeles Tunis</v>
      </c>
      <c r="H173" s="5">
        <v>15035</v>
      </c>
      <c r="I173" s="5" t="str">
        <f t="shared" ca="1" si="8"/>
        <v>Los Angeles Tunis</v>
      </c>
      <c r="J173" s="5">
        <v>17.5</v>
      </c>
      <c r="K173" s="5"/>
      <c r="L173" s="5"/>
    </row>
    <row r="174" spans="3:12" x14ac:dyDescent="0.35">
      <c r="C174" s="5" t="str">
        <f t="shared" ca="1" si="9"/>
        <v>Marseille Dakar</v>
      </c>
      <c r="F174" s="100"/>
      <c r="G174" s="5" t="str">
        <f t="shared" ca="1" si="7"/>
        <v>Los Angeles Vide</v>
      </c>
      <c r="H174" s="5">
        <v>0</v>
      </c>
      <c r="I174" s="5" t="str">
        <f t="shared" ca="1" si="8"/>
        <v>Los Angeles Vide</v>
      </c>
      <c r="J174" s="5">
        <v>0</v>
      </c>
      <c r="K174" s="5"/>
      <c r="L174" s="5"/>
    </row>
    <row r="175" spans="3:12" x14ac:dyDescent="0.35">
      <c r="C175" s="5" t="str">
        <f t="shared" ca="1" si="9"/>
        <v>Marseille Fort Cochin</v>
      </c>
      <c r="F175" s="100"/>
      <c r="G175" s="5" t="str">
        <f t="shared" ca="1" si="7"/>
        <v>Los Angeles Windhoek</v>
      </c>
      <c r="H175" s="5">
        <v>16706</v>
      </c>
      <c r="I175" s="5" t="str">
        <f t="shared" ca="1" si="8"/>
        <v>Los Angeles Windhoek</v>
      </c>
      <c r="J175" s="5">
        <v>17.5</v>
      </c>
      <c r="K175" s="5"/>
      <c r="L175" s="5"/>
    </row>
    <row r="176" spans="3:12" x14ac:dyDescent="0.35">
      <c r="C176" s="5" t="str">
        <f t="shared" ca="1" si="9"/>
        <v>Marseille Hanoi</v>
      </c>
      <c r="F176" s="100"/>
      <c r="G176" s="5" t="str">
        <f t="shared" ca="1" si="7"/>
        <v>Marseille Abidjan</v>
      </c>
      <c r="H176" s="5">
        <v>6191</v>
      </c>
      <c r="I176" s="5" t="str">
        <f t="shared" ca="1" si="8"/>
        <v>Marseille Abidjan</v>
      </c>
      <c r="J176" s="5">
        <v>17.5</v>
      </c>
      <c r="K176" s="5"/>
      <c r="L176" s="5"/>
    </row>
    <row r="177" spans="3:12" x14ac:dyDescent="0.35">
      <c r="C177" s="5" t="str">
        <f t="shared" ca="1" si="9"/>
        <v>Marseille Le Cap</v>
      </c>
      <c r="F177" s="100"/>
      <c r="G177" s="5" t="str">
        <f t="shared" ca="1" si="7"/>
        <v>Marseille Alger</v>
      </c>
      <c r="H177" s="5">
        <v>754</v>
      </c>
      <c r="I177" s="5" t="str">
        <f t="shared" ca="1" si="8"/>
        <v>Marseille Alger</v>
      </c>
      <c r="J177" s="5">
        <v>17.5</v>
      </c>
      <c r="K177" s="5"/>
      <c r="L177" s="5"/>
    </row>
    <row r="178" spans="3:12" x14ac:dyDescent="0.35">
      <c r="C178" s="5" t="str">
        <f t="shared" ca="1" si="9"/>
        <v>Marseille Le Havre</v>
      </c>
      <c r="F178" s="100"/>
      <c r="G178" s="5" t="str">
        <f t="shared" ca="1" si="7"/>
        <v>Marseille Anvers</v>
      </c>
      <c r="H178" s="5">
        <v>3796</v>
      </c>
      <c r="I178" s="5" t="str">
        <f t="shared" ca="1" si="8"/>
        <v>Marseille Anvers</v>
      </c>
      <c r="J178" s="5">
        <v>12.1</v>
      </c>
      <c r="K178" s="5"/>
      <c r="L178" s="5"/>
    </row>
    <row r="179" spans="3:12" x14ac:dyDescent="0.35">
      <c r="C179" s="5" t="str">
        <f t="shared" ca="1" si="9"/>
        <v>Marseille Lomé</v>
      </c>
      <c r="F179" s="100"/>
      <c r="G179" s="5" t="str">
        <f t="shared" ca="1" si="7"/>
        <v>Marseille Dakar</v>
      </c>
      <c r="H179" s="5">
        <v>4091</v>
      </c>
      <c r="I179" s="5" t="str">
        <f t="shared" ca="1" si="8"/>
        <v>Marseille Dakar</v>
      </c>
      <c r="J179" s="5">
        <v>17.5</v>
      </c>
      <c r="K179" s="5"/>
      <c r="L179" s="5"/>
    </row>
    <row r="180" spans="3:12" x14ac:dyDescent="0.35">
      <c r="C180" s="5" t="str">
        <f t="shared" ca="1" si="9"/>
        <v>Marseille Los Angeles</v>
      </c>
      <c r="F180" s="100"/>
      <c r="G180" s="5" t="str">
        <f t="shared" ca="1" si="7"/>
        <v>Marseille Fort Cochin</v>
      </c>
      <c r="H180" s="5">
        <v>8459</v>
      </c>
      <c r="I180" s="5" t="str">
        <f t="shared" ca="1" si="8"/>
        <v>Marseille Fort Cochin</v>
      </c>
      <c r="J180" s="5">
        <v>9</v>
      </c>
      <c r="K180" s="5"/>
      <c r="L180" s="5"/>
    </row>
    <row r="181" spans="3:12" x14ac:dyDescent="0.35">
      <c r="C181" s="5" t="str">
        <f t="shared" ca="1" si="9"/>
        <v>Marseille Marseille</v>
      </c>
      <c r="F181" s="100"/>
      <c r="G181" s="5" t="str">
        <f t="shared" ca="1" si="7"/>
        <v>Marseille Hanoi</v>
      </c>
      <c r="H181" s="5">
        <v>14705</v>
      </c>
      <c r="I181" s="5" t="str">
        <f t="shared" ca="1" si="8"/>
        <v>Marseille Hanoi</v>
      </c>
      <c r="J181" s="5">
        <v>9</v>
      </c>
      <c r="K181" s="5"/>
      <c r="L181" s="5"/>
    </row>
    <row r="182" spans="3:12" x14ac:dyDescent="0.35">
      <c r="C182" s="5" t="str">
        <f t="shared" ca="1" si="9"/>
        <v>Marseille New-York</v>
      </c>
      <c r="F182" s="100"/>
      <c r="G182" s="5" t="str">
        <f t="shared" ca="1" si="7"/>
        <v>Marseille Le Cap</v>
      </c>
      <c r="H182" s="5">
        <v>10726</v>
      </c>
      <c r="I182" s="5" t="str">
        <f t="shared" ca="1" si="8"/>
        <v>Marseille Le Cap</v>
      </c>
      <c r="J182" s="5">
        <v>17.5</v>
      </c>
      <c r="K182" s="5"/>
      <c r="L182" s="5"/>
    </row>
    <row r="183" spans="3:12" x14ac:dyDescent="0.35">
      <c r="C183" s="5" t="str">
        <f t="shared" ca="1" si="9"/>
        <v>Marseille Shanghai</v>
      </c>
      <c r="F183" s="100"/>
      <c r="G183" s="5" t="str">
        <f t="shared" ca="1" si="7"/>
        <v>Marseille Le Havre</v>
      </c>
      <c r="H183" s="5">
        <v>3452</v>
      </c>
      <c r="I183" s="5" t="str">
        <f t="shared" ca="1" si="8"/>
        <v>Marseille Le Havre</v>
      </c>
      <c r="J183" s="5">
        <v>12.1</v>
      </c>
      <c r="K183" s="5"/>
      <c r="L183" s="5"/>
    </row>
    <row r="184" spans="3:12" x14ac:dyDescent="0.35">
      <c r="C184" s="5" t="str">
        <f t="shared" ca="1" si="9"/>
        <v>Marseille Tanger</v>
      </c>
      <c r="F184" s="100"/>
      <c r="G184" s="5" t="str">
        <f t="shared" ca="1" si="7"/>
        <v>Marseille Lomé</v>
      </c>
      <c r="H184" s="5">
        <v>6806</v>
      </c>
      <c r="I184" s="5" t="str">
        <f t="shared" ca="1" si="8"/>
        <v>Marseille Lomé</v>
      </c>
      <c r="J184" s="5">
        <v>17.5</v>
      </c>
      <c r="K184" s="5"/>
      <c r="L184" s="5"/>
    </row>
    <row r="185" spans="3:12" x14ac:dyDescent="0.35">
      <c r="C185" s="5" t="str">
        <f t="shared" ca="1" si="9"/>
        <v>Marseille Tunis</v>
      </c>
      <c r="F185" s="100"/>
      <c r="G185" s="5" t="str">
        <f t="shared" ca="1" si="7"/>
        <v>Marseille Los Angeles</v>
      </c>
      <c r="H185" s="5">
        <v>14825</v>
      </c>
      <c r="I185" s="5" t="str">
        <f t="shared" ca="1" si="8"/>
        <v>Marseille Los Angeles</v>
      </c>
      <c r="J185" s="5">
        <v>9</v>
      </c>
      <c r="K185" s="5"/>
      <c r="L185" s="5"/>
    </row>
    <row r="186" spans="3:12" x14ac:dyDescent="0.35">
      <c r="C186" s="5" t="str">
        <f t="shared" ca="1" si="9"/>
        <v>Marseille Vide</v>
      </c>
      <c r="F186" s="100"/>
      <c r="G186" s="5" t="str">
        <f t="shared" ca="1" si="7"/>
        <v>Marseille Marseille</v>
      </c>
      <c r="H186" s="5">
        <v>0</v>
      </c>
      <c r="I186" s="5" t="str">
        <f t="shared" ca="1" si="8"/>
        <v>Marseille Marseille</v>
      </c>
      <c r="J186" s="5">
        <v>0</v>
      </c>
      <c r="K186" s="5"/>
      <c r="L186" s="5"/>
    </row>
    <row r="187" spans="3:12" x14ac:dyDescent="0.35">
      <c r="C187" s="5" t="str">
        <f t="shared" ca="1" si="9"/>
        <v>Marseille Windhoek</v>
      </c>
      <c r="F187" s="100"/>
      <c r="G187" s="5" t="str">
        <f t="shared" ca="1" si="7"/>
        <v>Marseille New-York</v>
      </c>
      <c r="H187" s="5">
        <v>7189</v>
      </c>
      <c r="I187" s="5" t="str">
        <f t="shared" ca="1" si="8"/>
        <v>Marseille New-York</v>
      </c>
      <c r="J187" s="5">
        <v>9</v>
      </c>
      <c r="K187" s="5"/>
      <c r="L187" s="5"/>
    </row>
    <row r="188" spans="3:12" x14ac:dyDescent="0.35">
      <c r="C188" s="5" t="str">
        <f t="shared" ca="1" si="9"/>
        <v>New-York Abidjan</v>
      </c>
      <c r="F188" s="100"/>
      <c r="G188" s="5" t="str">
        <f t="shared" ca="1" si="7"/>
        <v>Marseille Shanghai</v>
      </c>
      <c r="H188" s="5">
        <v>16110</v>
      </c>
      <c r="I188" s="5" t="str">
        <f t="shared" ca="1" si="8"/>
        <v>Marseille Shanghai</v>
      </c>
      <c r="J188" s="5">
        <v>9</v>
      </c>
      <c r="K188" s="5"/>
      <c r="L188" s="5"/>
    </row>
    <row r="189" spans="3:12" x14ac:dyDescent="0.35">
      <c r="C189" s="5" t="str">
        <f t="shared" ca="1" si="9"/>
        <v>New-York Alger</v>
      </c>
      <c r="F189" s="100"/>
      <c r="G189" s="5" t="str">
        <f t="shared" ca="1" si="7"/>
        <v>Marseille Tanger</v>
      </c>
      <c r="H189" s="5">
        <v>1344</v>
      </c>
      <c r="I189" s="5" t="str">
        <f t="shared" ca="1" si="8"/>
        <v>Marseille Tanger</v>
      </c>
      <c r="J189" s="5">
        <v>17.5</v>
      </c>
      <c r="K189" s="5"/>
      <c r="L189" s="5"/>
    </row>
    <row r="190" spans="3:12" x14ac:dyDescent="0.35">
      <c r="C190" s="5" t="str">
        <f t="shared" ca="1" si="9"/>
        <v>New-York Anvers</v>
      </c>
      <c r="F190" s="100"/>
      <c r="G190" s="5" t="str">
        <f t="shared" ca="1" si="7"/>
        <v>Marseille Tunis</v>
      </c>
      <c r="H190" s="5">
        <v>874</v>
      </c>
      <c r="I190" s="5" t="str">
        <f t="shared" ca="1" si="8"/>
        <v>Marseille Tunis</v>
      </c>
      <c r="J190" s="5">
        <v>17.5</v>
      </c>
      <c r="K190" s="5"/>
      <c r="L190" s="5"/>
    </row>
    <row r="191" spans="3:12" x14ac:dyDescent="0.35">
      <c r="C191" s="5" t="str">
        <f t="shared" ca="1" si="9"/>
        <v>New-York Dakar</v>
      </c>
      <c r="F191" s="100"/>
      <c r="G191" s="5" t="str">
        <f t="shared" ca="1" si="7"/>
        <v>Marseille Vide</v>
      </c>
      <c r="H191" s="5">
        <v>0</v>
      </c>
      <c r="I191" s="5" t="str">
        <f t="shared" ca="1" si="8"/>
        <v>Marseille Vide</v>
      </c>
      <c r="J191" s="5">
        <v>0</v>
      </c>
      <c r="K191" s="5"/>
      <c r="L191" s="5"/>
    </row>
    <row r="192" spans="3:12" x14ac:dyDescent="0.35">
      <c r="C192" s="5" t="str">
        <f t="shared" ca="1" si="9"/>
        <v>New-York Fort Cochin</v>
      </c>
      <c r="F192" s="100"/>
      <c r="G192" s="5" t="str">
        <f t="shared" ca="1" si="7"/>
        <v>Marseille Windhoek</v>
      </c>
      <c r="H192" s="5">
        <v>9550</v>
      </c>
      <c r="I192" s="5" t="str">
        <f t="shared" ca="1" si="8"/>
        <v>Marseille Windhoek</v>
      </c>
      <c r="J192" s="5">
        <v>17.5</v>
      </c>
      <c r="K192" s="5"/>
      <c r="L192" s="5"/>
    </row>
    <row r="193" spans="3:12" x14ac:dyDescent="0.35">
      <c r="C193" s="5" t="str">
        <f t="shared" ca="1" si="9"/>
        <v>New-York Hanoi</v>
      </c>
      <c r="F193" s="100"/>
      <c r="G193" s="5" t="str">
        <f t="shared" ca="1" si="7"/>
        <v>New-York Abidjan</v>
      </c>
      <c r="H193" s="5">
        <v>8217</v>
      </c>
      <c r="I193" s="5" t="str">
        <f t="shared" ca="1" si="8"/>
        <v>New-York Abidjan</v>
      </c>
      <c r="J193" s="5">
        <v>17.5</v>
      </c>
      <c r="K193" s="5"/>
      <c r="L193" s="5"/>
    </row>
    <row r="194" spans="3:12" x14ac:dyDescent="0.35">
      <c r="C194" s="5" t="str">
        <f t="shared" ca="1" si="9"/>
        <v>New-York Le Cap</v>
      </c>
      <c r="F194" s="100"/>
      <c r="G194" s="5" t="str">
        <f t="shared" ca="1" si="7"/>
        <v>New-York Alger</v>
      </c>
      <c r="H194" s="5">
        <v>6694</v>
      </c>
      <c r="I194" s="5" t="str">
        <f t="shared" ca="1" si="8"/>
        <v>New-York Alger</v>
      </c>
      <c r="J194" s="5">
        <v>17.5</v>
      </c>
      <c r="K194" s="5"/>
      <c r="L194" s="5"/>
    </row>
    <row r="195" spans="3:12" x14ac:dyDescent="0.35">
      <c r="C195" s="5" t="str">
        <f t="shared" ca="1" si="9"/>
        <v>New-York Le Havre</v>
      </c>
      <c r="F195" s="100"/>
      <c r="G195" s="5" t="str">
        <f t="shared" ca="1" si="7"/>
        <v>New-York Anvers</v>
      </c>
      <c r="H195" s="5">
        <v>6055</v>
      </c>
      <c r="I195" s="5" t="str">
        <f t="shared" ca="1" si="8"/>
        <v>New-York Anvers</v>
      </c>
      <c r="J195" s="5">
        <v>9</v>
      </c>
      <c r="K195" s="5"/>
      <c r="L195" s="5"/>
    </row>
    <row r="196" spans="3:12" x14ac:dyDescent="0.35">
      <c r="C196" s="5" t="str">
        <f t="shared" ca="1" si="9"/>
        <v>New-York Lomé</v>
      </c>
      <c r="F196" s="100"/>
      <c r="G196" s="5" t="str">
        <f t="shared" ca="1" si="7"/>
        <v>New-York Dakar</v>
      </c>
      <c r="H196" s="5">
        <v>6184</v>
      </c>
      <c r="I196" s="5" t="str">
        <f t="shared" ca="1" si="8"/>
        <v>New-York Dakar</v>
      </c>
      <c r="J196" s="5">
        <v>17.5</v>
      </c>
      <c r="K196" s="5"/>
      <c r="L196" s="5"/>
    </row>
    <row r="197" spans="3:12" x14ac:dyDescent="0.35">
      <c r="C197" s="5" t="str">
        <f t="shared" ca="1" si="9"/>
        <v>New-York Los Angeles</v>
      </c>
      <c r="F197" s="100"/>
      <c r="G197" s="5" t="str">
        <f t="shared" ca="1" si="7"/>
        <v>New-York Fort Cochin</v>
      </c>
      <c r="H197" s="5">
        <v>15113</v>
      </c>
      <c r="I197" s="5" t="str">
        <f t="shared" ca="1" si="8"/>
        <v>New-York Fort Cochin</v>
      </c>
      <c r="J197" s="5">
        <v>9</v>
      </c>
      <c r="K197" s="5"/>
      <c r="L197" s="5"/>
    </row>
    <row r="198" spans="3:12" x14ac:dyDescent="0.35">
      <c r="C198" s="5" t="str">
        <f t="shared" ca="1" si="9"/>
        <v>New-York Marseille</v>
      </c>
      <c r="F198" s="100"/>
      <c r="G198" s="5" t="str">
        <f t="shared" ca="1" si="7"/>
        <v>New-York Hanoi</v>
      </c>
      <c r="H198" s="5">
        <v>21358</v>
      </c>
      <c r="I198" s="5" t="str">
        <f t="shared" ca="1" si="8"/>
        <v>New-York Hanoi</v>
      </c>
      <c r="J198" s="5">
        <v>9</v>
      </c>
      <c r="K198" s="5"/>
      <c r="L198" s="5"/>
    </row>
    <row r="199" spans="3:12" x14ac:dyDescent="0.35">
      <c r="C199" s="5" t="str">
        <f t="shared" ca="1" si="9"/>
        <v>New-York New-York</v>
      </c>
      <c r="F199" s="100"/>
      <c r="G199" s="5" t="str">
        <f t="shared" ref="G199:G262" ca="1" si="10">C194</f>
        <v>New-York Le Cap</v>
      </c>
      <c r="H199" s="5">
        <v>12670</v>
      </c>
      <c r="I199" s="5" t="str">
        <f t="shared" ref="I199:I262" ca="1" si="11">G199</f>
        <v>New-York Le Cap</v>
      </c>
      <c r="J199" s="5">
        <v>17.5</v>
      </c>
      <c r="K199" s="5"/>
      <c r="L199" s="5"/>
    </row>
    <row r="200" spans="3:12" x14ac:dyDescent="0.35">
      <c r="C200" s="5" t="str">
        <f t="shared" ca="1" si="9"/>
        <v>New-York Shanghai</v>
      </c>
      <c r="F200" s="100"/>
      <c r="G200" s="5" t="str">
        <f t="shared" ca="1" si="10"/>
        <v>New-York Le Havre</v>
      </c>
      <c r="H200" s="5">
        <v>5729</v>
      </c>
      <c r="I200" s="5" t="str">
        <f t="shared" ca="1" si="11"/>
        <v>New-York Le Havre</v>
      </c>
      <c r="J200" s="5">
        <v>9</v>
      </c>
      <c r="K200" s="5"/>
      <c r="L200" s="5"/>
    </row>
    <row r="201" spans="3:12" x14ac:dyDescent="0.35">
      <c r="C201" s="5" t="str">
        <f t="shared" ref="C201:C264" ca="1" si="12">IF(ROW()&gt;(COUNTA($A:$A)*COUNTA($B:$B)),"",OFFSET($A$1,INT((ROW()-1)/17),)&amp;" "&amp;OFFSET($B$1,MOD(ROW()-1,COUNTA($B:$B)),))</f>
        <v>New-York Tanger</v>
      </c>
      <c r="F201" s="100"/>
      <c r="G201" s="5" t="str">
        <f t="shared" ca="1" si="10"/>
        <v>New-York Lomé</v>
      </c>
      <c r="H201" s="5">
        <v>8832</v>
      </c>
      <c r="I201" s="5" t="str">
        <f t="shared" ca="1" si="11"/>
        <v>New-York Lomé</v>
      </c>
      <c r="J201" s="5">
        <v>17.5</v>
      </c>
      <c r="K201" s="5"/>
      <c r="L201" s="5"/>
    </row>
    <row r="202" spans="3:12" x14ac:dyDescent="0.35">
      <c r="C202" s="5" t="str">
        <f t="shared" ca="1" si="12"/>
        <v>New-York Tunis</v>
      </c>
      <c r="F202" s="100"/>
      <c r="G202" s="5" t="str">
        <f t="shared" ca="1" si="10"/>
        <v>New-York Los Angeles</v>
      </c>
      <c r="H202" s="5">
        <v>9205</v>
      </c>
      <c r="I202" s="5" t="str">
        <f t="shared" ca="1" si="11"/>
        <v>New-York Los Angeles</v>
      </c>
      <c r="J202" s="5">
        <v>12.1</v>
      </c>
      <c r="K202" s="5"/>
      <c r="L202" s="5"/>
    </row>
    <row r="203" spans="3:12" x14ac:dyDescent="0.35">
      <c r="C203" s="5" t="str">
        <f t="shared" ca="1" si="12"/>
        <v>New-York Vide</v>
      </c>
      <c r="F203" s="100"/>
      <c r="G203" s="5" t="str">
        <f t="shared" ca="1" si="10"/>
        <v>New-York Marseille</v>
      </c>
      <c r="H203" s="5">
        <v>7189</v>
      </c>
      <c r="I203" s="5" t="str">
        <f t="shared" ca="1" si="11"/>
        <v>New-York Marseille</v>
      </c>
      <c r="J203" s="5">
        <v>9</v>
      </c>
      <c r="K203" s="5"/>
      <c r="L203" s="5"/>
    </row>
    <row r="204" spans="3:12" x14ac:dyDescent="0.35">
      <c r="C204" s="5" t="str">
        <f t="shared" ca="1" si="12"/>
        <v>New-York Windhoek</v>
      </c>
      <c r="F204" s="100"/>
      <c r="G204" s="5" t="str">
        <f t="shared" ca="1" si="10"/>
        <v>New-York New-York</v>
      </c>
      <c r="H204" s="5">
        <v>0</v>
      </c>
      <c r="I204" s="5" t="str">
        <f t="shared" ca="1" si="11"/>
        <v>New-York New-York</v>
      </c>
      <c r="J204" s="5">
        <v>0</v>
      </c>
      <c r="K204" s="5"/>
      <c r="L204" s="5"/>
    </row>
    <row r="205" spans="3:12" x14ac:dyDescent="0.35">
      <c r="C205" s="5" t="str">
        <f t="shared" ca="1" si="12"/>
        <v>Shanghai Abidjan</v>
      </c>
      <c r="F205" s="100"/>
      <c r="G205" s="5" t="str">
        <f t="shared" ca="1" si="10"/>
        <v>New-York Shanghai</v>
      </c>
      <c r="H205" s="5">
        <v>19408</v>
      </c>
      <c r="I205" s="5" t="str">
        <f t="shared" ca="1" si="11"/>
        <v>New-York Shanghai</v>
      </c>
      <c r="J205" s="5">
        <v>9</v>
      </c>
      <c r="K205" s="5"/>
      <c r="L205" s="5"/>
    </row>
    <row r="206" spans="3:12" x14ac:dyDescent="0.35">
      <c r="C206" s="5" t="str">
        <f t="shared" ca="1" si="12"/>
        <v>Shanghai Alger</v>
      </c>
      <c r="F206" s="100"/>
      <c r="G206" s="5" t="str">
        <f t="shared" ca="1" si="10"/>
        <v>New-York Tanger</v>
      </c>
      <c r="H206" s="5">
        <v>5875</v>
      </c>
      <c r="I206" s="5" t="str">
        <f t="shared" ca="1" si="11"/>
        <v>New-York Tanger</v>
      </c>
      <c r="J206" s="5">
        <v>17.5</v>
      </c>
      <c r="K206" s="5"/>
      <c r="L206" s="5"/>
    </row>
    <row r="207" spans="3:12" x14ac:dyDescent="0.35">
      <c r="C207" s="5" t="str">
        <f t="shared" ca="1" si="12"/>
        <v>Shanghai Anvers</v>
      </c>
      <c r="F207" s="100"/>
      <c r="G207" s="5" t="str">
        <f t="shared" ca="1" si="10"/>
        <v>New-York Tunis</v>
      </c>
      <c r="H207" s="5">
        <v>7400</v>
      </c>
      <c r="I207" s="5" t="str">
        <f t="shared" ca="1" si="11"/>
        <v>New-York Tunis</v>
      </c>
      <c r="J207" s="5">
        <v>17.5</v>
      </c>
      <c r="K207" s="5"/>
      <c r="L207" s="5"/>
    </row>
    <row r="208" spans="3:12" x14ac:dyDescent="0.35">
      <c r="C208" s="5" t="str">
        <f t="shared" ca="1" si="12"/>
        <v>Shanghai Dakar</v>
      </c>
      <c r="F208" s="100"/>
      <c r="G208" s="5" t="str">
        <f t="shared" ca="1" si="10"/>
        <v>New-York Vide</v>
      </c>
      <c r="H208" s="5">
        <v>0</v>
      </c>
      <c r="I208" s="5" t="str">
        <f t="shared" ca="1" si="11"/>
        <v>New-York Vide</v>
      </c>
      <c r="J208" s="5">
        <v>0</v>
      </c>
      <c r="K208" s="5"/>
      <c r="L208" s="5"/>
    </row>
    <row r="209" spans="3:12" x14ac:dyDescent="0.35">
      <c r="C209" s="5" t="str">
        <f t="shared" ca="1" si="12"/>
        <v>Shanghai Fort Cochin</v>
      </c>
      <c r="F209" s="100"/>
      <c r="G209" s="5" t="str">
        <f t="shared" ca="1" si="10"/>
        <v>New-York Windhoek</v>
      </c>
      <c r="H209" s="5">
        <v>11543</v>
      </c>
      <c r="I209" s="5" t="str">
        <f t="shared" ca="1" si="11"/>
        <v>New-York Windhoek</v>
      </c>
      <c r="J209" s="5">
        <v>17.5</v>
      </c>
      <c r="K209" s="5"/>
      <c r="L209" s="5"/>
    </row>
    <row r="210" spans="3:12" x14ac:dyDescent="0.35">
      <c r="C210" s="5" t="str">
        <f t="shared" ca="1" si="12"/>
        <v>Shanghai Hanoi</v>
      </c>
      <c r="F210" s="100"/>
      <c r="G210" s="5" t="str">
        <f t="shared" ca="1" si="10"/>
        <v>Shanghai Abidjan</v>
      </c>
      <c r="H210" s="5">
        <v>19152</v>
      </c>
      <c r="I210" s="5" t="str">
        <f t="shared" ca="1" si="11"/>
        <v>Shanghai Abidjan</v>
      </c>
      <c r="J210" s="5">
        <v>17.5</v>
      </c>
      <c r="K210" s="5"/>
      <c r="L210" s="5"/>
    </row>
    <row r="211" spans="3:12" x14ac:dyDescent="0.35">
      <c r="C211" s="5" t="str">
        <f t="shared" ca="1" si="12"/>
        <v>Shanghai Le Cap</v>
      </c>
      <c r="F211" s="100"/>
      <c r="G211" s="5" t="str">
        <f t="shared" ca="1" si="10"/>
        <v>Shanghai Alger</v>
      </c>
      <c r="H211" s="5">
        <v>16086</v>
      </c>
      <c r="I211" s="5" t="str">
        <f t="shared" ca="1" si="11"/>
        <v>Shanghai Alger</v>
      </c>
      <c r="J211" s="5">
        <v>17.5</v>
      </c>
      <c r="K211" s="5"/>
      <c r="L211" s="5"/>
    </row>
    <row r="212" spans="3:12" x14ac:dyDescent="0.35">
      <c r="C212" s="5" t="str">
        <f t="shared" ca="1" si="12"/>
        <v>Shanghai Le Havre</v>
      </c>
      <c r="F212" s="100"/>
      <c r="G212" s="5" t="str">
        <f t="shared" ca="1" si="10"/>
        <v>Shanghai Anvers</v>
      </c>
      <c r="H212" s="5">
        <v>19371</v>
      </c>
      <c r="I212" s="5" t="str">
        <f t="shared" ca="1" si="11"/>
        <v>Shanghai Anvers</v>
      </c>
      <c r="J212" s="5">
        <v>9</v>
      </c>
      <c r="K212" s="5"/>
      <c r="L212" s="5"/>
    </row>
    <row r="213" spans="3:12" x14ac:dyDescent="0.35">
      <c r="C213" s="5" t="str">
        <f t="shared" ca="1" si="12"/>
        <v>Shanghai Lomé</v>
      </c>
      <c r="F213" s="100"/>
      <c r="G213" s="5" t="str">
        <f t="shared" ca="1" si="10"/>
        <v>Shanghai Dakar</v>
      </c>
      <c r="H213" s="5">
        <v>19666</v>
      </c>
      <c r="I213" s="5" t="str">
        <f t="shared" ca="1" si="11"/>
        <v>Shanghai Dakar</v>
      </c>
      <c r="J213" s="5">
        <v>17.5</v>
      </c>
      <c r="K213" s="5"/>
      <c r="L213" s="5"/>
    </row>
    <row r="214" spans="3:12" x14ac:dyDescent="0.35">
      <c r="C214" s="5" t="str">
        <f t="shared" ca="1" si="12"/>
        <v>Shanghai Los Angeles</v>
      </c>
      <c r="F214" s="100"/>
      <c r="G214" s="5" t="str">
        <f t="shared" ca="1" si="10"/>
        <v>Shanghai Fort Cochin</v>
      </c>
      <c r="H214" s="5">
        <v>8516</v>
      </c>
      <c r="I214" s="5" t="str">
        <f t="shared" ca="1" si="11"/>
        <v>Shanghai Fort Cochin</v>
      </c>
      <c r="J214" s="5">
        <v>12.1</v>
      </c>
      <c r="K214" s="5"/>
      <c r="L214" s="5"/>
    </row>
    <row r="215" spans="3:12" x14ac:dyDescent="0.35">
      <c r="C215" s="5" t="str">
        <f t="shared" ca="1" si="12"/>
        <v>Shanghai Marseille</v>
      </c>
      <c r="F215" s="100"/>
      <c r="G215" s="5" t="str">
        <f t="shared" ca="1" si="10"/>
        <v>Shanghai Hanoi</v>
      </c>
      <c r="H215" s="5">
        <v>2494</v>
      </c>
      <c r="I215" s="5" t="str">
        <f t="shared" ca="1" si="11"/>
        <v>Shanghai Hanoi</v>
      </c>
      <c r="J215" s="5">
        <v>12.1</v>
      </c>
      <c r="K215" s="5"/>
      <c r="L215" s="5"/>
    </row>
    <row r="216" spans="3:12" x14ac:dyDescent="0.35">
      <c r="C216" s="5" t="str">
        <f t="shared" ca="1" si="12"/>
        <v>Shanghai New-York</v>
      </c>
      <c r="F216" s="100"/>
      <c r="G216" s="5" t="str">
        <f t="shared" ca="1" si="10"/>
        <v>Shanghai Le Cap</v>
      </c>
      <c r="H216" s="5">
        <v>14120</v>
      </c>
      <c r="I216" s="5" t="str">
        <f t="shared" ca="1" si="11"/>
        <v>Shanghai Le Cap</v>
      </c>
      <c r="J216" s="5">
        <v>17.5</v>
      </c>
      <c r="K216" s="5"/>
      <c r="L216" s="5"/>
    </row>
    <row r="217" spans="3:12" x14ac:dyDescent="0.35">
      <c r="C217" s="5" t="str">
        <f t="shared" ca="1" si="12"/>
        <v>Shanghai Shanghai</v>
      </c>
      <c r="F217" s="100"/>
      <c r="G217" s="5" t="str">
        <f t="shared" ca="1" si="10"/>
        <v>Shanghai Le Havre</v>
      </c>
      <c r="H217" s="5">
        <v>19027</v>
      </c>
      <c r="I217" s="5" t="str">
        <f t="shared" ca="1" si="11"/>
        <v>Shanghai Le Havre</v>
      </c>
      <c r="J217" s="5">
        <v>9</v>
      </c>
      <c r="K217" s="5"/>
      <c r="L217" s="5"/>
    </row>
    <row r="218" spans="3:12" x14ac:dyDescent="0.35">
      <c r="C218" s="5" t="str">
        <f t="shared" ca="1" si="12"/>
        <v>Shanghai Tanger</v>
      </c>
      <c r="F218" s="100"/>
      <c r="G218" s="5" t="str">
        <f t="shared" ca="1" si="10"/>
        <v>Shanghai Lomé</v>
      </c>
      <c r="H218" s="5">
        <v>19099</v>
      </c>
      <c r="I218" s="5" t="str">
        <f t="shared" ca="1" si="11"/>
        <v>Shanghai Lomé</v>
      </c>
      <c r="J218" s="5">
        <v>17.5</v>
      </c>
      <c r="K218" s="5"/>
      <c r="L218" s="5"/>
    </row>
    <row r="219" spans="3:12" x14ac:dyDescent="0.35">
      <c r="C219" s="5" t="str">
        <f t="shared" ca="1" si="12"/>
        <v>Shanghai Tunis</v>
      </c>
      <c r="F219" s="100"/>
      <c r="G219" s="5" t="str">
        <f t="shared" ca="1" si="10"/>
        <v>Shanghai Los Angeles</v>
      </c>
      <c r="H219" s="5">
        <v>10592</v>
      </c>
      <c r="I219" s="5" t="str">
        <f t="shared" ca="1" si="11"/>
        <v>Shanghai Los Angeles</v>
      </c>
      <c r="J219" s="5">
        <v>9</v>
      </c>
      <c r="K219" s="5"/>
      <c r="L219" s="5"/>
    </row>
    <row r="220" spans="3:12" x14ac:dyDescent="0.35">
      <c r="C220" s="5" t="str">
        <f t="shared" ca="1" si="12"/>
        <v>Shanghai Vide</v>
      </c>
      <c r="F220" s="100"/>
      <c r="G220" s="5" t="str">
        <f t="shared" ca="1" si="10"/>
        <v>Shanghai Marseille</v>
      </c>
      <c r="H220" s="5">
        <v>16110</v>
      </c>
      <c r="I220" s="5" t="str">
        <f t="shared" ca="1" si="11"/>
        <v>Shanghai Marseille</v>
      </c>
      <c r="J220" s="5">
        <v>9</v>
      </c>
      <c r="K220" s="5"/>
      <c r="L220" s="5"/>
    </row>
    <row r="221" spans="3:12" x14ac:dyDescent="0.35">
      <c r="C221" s="5" t="str">
        <f t="shared" ca="1" si="12"/>
        <v>Shanghai Windhoek</v>
      </c>
      <c r="F221" s="100"/>
      <c r="G221" s="5" t="str">
        <f t="shared" ca="1" si="10"/>
        <v>Shanghai New-York</v>
      </c>
      <c r="H221" s="5">
        <v>19408</v>
      </c>
      <c r="I221" s="5" t="str">
        <f t="shared" ca="1" si="11"/>
        <v>Shanghai New-York</v>
      </c>
      <c r="J221" s="5">
        <v>9</v>
      </c>
      <c r="K221" s="5"/>
      <c r="L221" s="5"/>
    </row>
    <row r="222" spans="3:12" x14ac:dyDescent="0.35">
      <c r="C222" s="5" t="str">
        <f t="shared" ca="1" si="12"/>
        <v>Tanger Abidjan</v>
      </c>
      <c r="F222" s="100"/>
      <c r="G222" s="5" t="str">
        <f t="shared" ca="1" si="10"/>
        <v>Shanghai Shanghai</v>
      </c>
      <c r="H222" s="5">
        <v>0</v>
      </c>
      <c r="I222" s="5" t="str">
        <f t="shared" ca="1" si="11"/>
        <v>Shanghai Shanghai</v>
      </c>
      <c r="J222" s="5">
        <v>0</v>
      </c>
      <c r="K222" s="5"/>
      <c r="L222" s="5"/>
    </row>
    <row r="223" spans="3:12" x14ac:dyDescent="0.35">
      <c r="C223" s="5" t="str">
        <f t="shared" ca="1" si="12"/>
        <v>Tanger Alger</v>
      </c>
      <c r="F223" s="100"/>
      <c r="G223" s="5" t="str">
        <f t="shared" ca="1" si="10"/>
        <v>Shanghai Tanger</v>
      </c>
      <c r="H223" s="5">
        <v>16919</v>
      </c>
      <c r="I223" s="5" t="str">
        <f t="shared" ca="1" si="11"/>
        <v>Shanghai Tanger</v>
      </c>
      <c r="J223" s="5">
        <v>17.5</v>
      </c>
      <c r="K223" s="5"/>
      <c r="L223" s="5"/>
    </row>
    <row r="224" spans="3:12" x14ac:dyDescent="0.35">
      <c r="C224" s="5" t="str">
        <f t="shared" ca="1" si="12"/>
        <v>Tanger Anvers</v>
      </c>
      <c r="F224" s="100"/>
      <c r="G224" s="5" t="str">
        <f t="shared" ca="1" si="10"/>
        <v>Shanghai Tunis</v>
      </c>
      <c r="H224" s="5">
        <v>15457</v>
      </c>
      <c r="I224" s="5" t="str">
        <f t="shared" ca="1" si="11"/>
        <v>Shanghai Tunis</v>
      </c>
      <c r="J224" s="5">
        <v>17.5</v>
      </c>
      <c r="K224" s="5"/>
      <c r="L224" s="5"/>
    </row>
    <row r="225" spans="3:12" x14ac:dyDescent="0.35">
      <c r="C225" s="5" t="str">
        <f t="shared" ca="1" si="12"/>
        <v>Tanger Dakar</v>
      </c>
      <c r="F225" s="100"/>
      <c r="G225" s="5" t="str">
        <f t="shared" ca="1" si="10"/>
        <v>Shanghai Vide</v>
      </c>
      <c r="H225" s="5">
        <v>0</v>
      </c>
      <c r="I225" s="5" t="str">
        <f t="shared" ca="1" si="11"/>
        <v>Shanghai Vide</v>
      </c>
      <c r="J225" s="5">
        <v>0</v>
      </c>
      <c r="K225" s="5"/>
      <c r="L225" s="5"/>
    </row>
    <row r="226" spans="3:12" x14ac:dyDescent="0.35">
      <c r="C226" s="5" t="str">
        <f t="shared" ca="1" si="12"/>
        <v>Tanger Fort Cochin</v>
      </c>
      <c r="F226" s="100"/>
      <c r="G226" s="5" t="str">
        <f t="shared" ca="1" si="10"/>
        <v>Shanghai Windhoek</v>
      </c>
      <c r="H226" s="5">
        <v>15439</v>
      </c>
      <c r="I226" s="5" t="str">
        <f t="shared" ca="1" si="11"/>
        <v>Shanghai Windhoek</v>
      </c>
      <c r="J226" s="5">
        <v>17.5</v>
      </c>
      <c r="K226" s="5"/>
      <c r="L226" s="5"/>
    </row>
    <row r="227" spans="3:12" x14ac:dyDescent="0.35">
      <c r="C227" s="5" t="str">
        <f t="shared" ca="1" si="12"/>
        <v>Tanger Hanoi</v>
      </c>
      <c r="F227" s="100"/>
      <c r="G227" s="5" t="str">
        <f t="shared" ca="1" si="10"/>
        <v>Tanger Abidjan</v>
      </c>
      <c r="H227" s="5">
        <v>4860</v>
      </c>
      <c r="I227" s="5" t="str">
        <f t="shared" ca="1" si="11"/>
        <v>Tanger Abidjan</v>
      </c>
      <c r="J227" s="47">
        <v>22</v>
      </c>
      <c r="K227" s="5"/>
      <c r="L227" s="5"/>
    </row>
    <row r="228" spans="3:12" x14ac:dyDescent="0.35">
      <c r="C228" s="5" t="str">
        <f t="shared" ca="1" si="12"/>
        <v>Tanger Le Cap</v>
      </c>
      <c r="F228" s="100"/>
      <c r="G228" s="5" t="str">
        <f t="shared" ca="1" si="10"/>
        <v>Tanger Alger</v>
      </c>
      <c r="H228" s="5">
        <v>849</v>
      </c>
      <c r="I228" s="5" t="str">
        <f t="shared" ca="1" si="11"/>
        <v>Tanger Alger</v>
      </c>
      <c r="J228" s="47">
        <v>22</v>
      </c>
      <c r="K228" s="5"/>
      <c r="L228" s="5"/>
    </row>
    <row r="229" spans="3:12" x14ac:dyDescent="0.35">
      <c r="C229" s="5" t="str">
        <f t="shared" ca="1" si="12"/>
        <v>Tanger Le Havre</v>
      </c>
      <c r="F229" s="100"/>
      <c r="G229" s="5" t="str">
        <f t="shared" ca="1" si="10"/>
        <v>Tanger Anvers</v>
      </c>
      <c r="H229" s="5">
        <v>2473</v>
      </c>
      <c r="I229" s="5" t="str">
        <f t="shared" ca="1" si="11"/>
        <v>Tanger Anvers</v>
      </c>
      <c r="J229" s="5">
        <v>17.5</v>
      </c>
      <c r="K229" s="5"/>
      <c r="L229" s="5"/>
    </row>
    <row r="230" spans="3:12" x14ac:dyDescent="0.35">
      <c r="C230" s="5" t="str">
        <f t="shared" ca="1" si="12"/>
        <v>Tanger Lomé</v>
      </c>
      <c r="F230" s="100"/>
      <c r="G230" s="5" t="str">
        <f t="shared" ca="1" si="10"/>
        <v>Tanger Dakar</v>
      </c>
      <c r="H230" s="5">
        <v>2760</v>
      </c>
      <c r="I230" s="5" t="str">
        <f t="shared" ca="1" si="11"/>
        <v>Tanger Dakar</v>
      </c>
      <c r="J230" s="47">
        <v>22</v>
      </c>
      <c r="K230" s="5"/>
      <c r="L230" s="5"/>
    </row>
    <row r="231" spans="3:12" x14ac:dyDescent="0.35">
      <c r="C231" s="5" t="str">
        <f t="shared" ca="1" si="12"/>
        <v>Tanger Los Angeles</v>
      </c>
      <c r="F231" s="100"/>
      <c r="G231" s="5" t="str">
        <f t="shared" ca="1" si="10"/>
        <v>Tanger Fort Cochin</v>
      </c>
      <c r="H231" s="5">
        <v>9268</v>
      </c>
      <c r="I231" s="5" t="str">
        <f t="shared" ca="1" si="11"/>
        <v>Tanger Fort Cochin</v>
      </c>
      <c r="J231" s="5">
        <v>17.5</v>
      </c>
      <c r="K231" s="5"/>
      <c r="L231" s="5"/>
    </row>
    <row r="232" spans="3:12" x14ac:dyDescent="0.35">
      <c r="C232" s="5" t="str">
        <f t="shared" ca="1" si="12"/>
        <v>Tanger Marseille</v>
      </c>
      <c r="F232" s="100"/>
      <c r="G232" s="5" t="str">
        <f t="shared" ca="1" si="10"/>
        <v>Tanger Hanoi</v>
      </c>
      <c r="H232" s="5">
        <v>15514</v>
      </c>
      <c r="I232" s="5" t="str">
        <f t="shared" ca="1" si="11"/>
        <v>Tanger Hanoi</v>
      </c>
      <c r="J232" s="5">
        <v>17.5</v>
      </c>
      <c r="K232" s="5"/>
      <c r="L232" s="5"/>
    </row>
    <row r="233" spans="3:12" x14ac:dyDescent="0.35">
      <c r="C233" s="5" t="str">
        <f t="shared" ca="1" si="12"/>
        <v>Tanger New-York</v>
      </c>
      <c r="F233" s="100"/>
      <c r="G233" s="5" t="str">
        <f t="shared" ca="1" si="10"/>
        <v>Tanger Le Cap</v>
      </c>
      <c r="H233" s="5">
        <v>9395</v>
      </c>
      <c r="I233" s="5" t="str">
        <f t="shared" ca="1" si="11"/>
        <v>Tanger Le Cap</v>
      </c>
      <c r="J233" s="47">
        <v>22</v>
      </c>
      <c r="K233" s="5"/>
      <c r="L233" s="5"/>
    </row>
    <row r="234" spans="3:12" x14ac:dyDescent="0.35">
      <c r="C234" s="5" t="str">
        <f t="shared" ca="1" si="12"/>
        <v>Tanger Shanghai</v>
      </c>
      <c r="F234" s="100"/>
      <c r="G234" s="5" t="str">
        <f t="shared" ca="1" si="10"/>
        <v>Tanger Le Havre</v>
      </c>
      <c r="H234" s="5">
        <v>2128</v>
      </c>
      <c r="I234" s="5" t="str">
        <f t="shared" ca="1" si="11"/>
        <v>Tanger Le Havre</v>
      </c>
      <c r="J234" s="5">
        <v>17.5</v>
      </c>
      <c r="K234" s="5"/>
      <c r="L234" s="5"/>
    </row>
    <row r="235" spans="3:12" x14ac:dyDescent="0.35">
      <c r="C235" s="5" t="str">
        <f t="shared" ca="1" si="12"/>
        <v>Tanger Tanger</v>
      </c>
      <c r="F235" s="100"/>
      <c r="G235" s="5" t="str">
        <f t="shared" ca="1" si="10"/>
        <v>Tanger Lomé</v>
      </c>
      <c r="H235" s="5">
        <v>5475</v>
      </c>
      <c r="I235" s="5" t="str">
        <f t="shared" ca="1" si="11"/>
        <v>Tanger Lomé</v>
      </c>
      <c r="J235" s="47">
        <v>22</v>
      </c>
      <c r="K235" s="5"/>
      <c r="L235" s="5"/>
    </row>
    <row r="236" spans="3:12" x14ac:dyDescent="0.35">
      <c r="C236" s="5" t="str">
        <f t="shared" ca="1" si="12"/>
        <v>Tanger Tunis</v>
      </c>
      <c r="F236" s="100"/>
      <c r="G236" s="5" t="str">
        <f t="shared" ca="1" si="10"/>
        <v>Tanger Los Angeles</v>
      </c>
      <c r="H236" s="5">
        <v>13503</v>
      </c>
      <c r="I236" s="5" t="str">
        <f t="shared" ca="1" si="11"/>
        <v>Tanger Los Angeles</v>
      </c>
      <c r="J236" s="5">
        <v>17.5</v>
      </c>
      <c r="K236" s="5"/>
      <c r="L236" s="5"/>
    </row>
    <row r="237" spans="3:12" x14ac:dyDescent="0.35">
      <c r="C237" s="5" t="str">
        <f t="shared" ca="1" si="12"/>
        <v>Tanger Vide</v>
      </c>
      <c r="F237" s="100"/>
      <c r="G237" s="5" t="str">
        <f t="shared" ca="1" si="10"/>
        <v>Tanger Marseille</v>
      </c>
      <c r="H237" s="5">
        <v>1344</v>
      </c>
      <c r="I237" s="5" t="str">
        <f t="shared" ca="1" si="11"/>
        <v>Tanger Marseille</v>
      </c>
      <c r="J237" s="5">
        <v>17.5</v>
      </c>
      <c r="K237" s="5"/>
      <c r="L237" s="5"/>
    </row>
    <row r="238" spans="3:12" x14ac:dyDescent="0.35">
      <c r="C238" s="5" t="str">
        <f t="shared" ca="1" si="12"/>
        <v>Tanger Windhoek</v>
      </c>
      <c r="F238" s="100"/>
      <c r="G238" s="5" t="str">
        <f t="shared" ca="1" si="10"/>
        <v>Tanger New-York</v>
      </c>
      <c r="H238" s="5">
        <v>5875</v>
      </c>
      <c r="I238" s="5" t="str">
        <f t="shared" ca="1" si="11"/>
        <v>Tanger New-York</v>
      </c>
      <c r="J238" s="5">
        <v>17.5</v>
      </c>
      <c r="K238" s="5"/>
      <c r="L238" s="5"/>
    </row>
    <row r="239" spans="3:12" x14ac:dyDescent="0.35">
      <c r="C239" s="5" t="str">
        <f t="shared" ca="1" si="12"/>
        <v>Tunis Abidjan</v>
      </c>
      <c r="F239" s="100"/>
      <c r="G239" s="5" t="str">
        <f t="shared" ca="1" si="10"/>
        <v>Tanger Shanghai</v>
      </c>
      <c r="H239" s="5">
        <v>16919</v>
      </c>
      <c r="I239" s="5" t="str">
        <f t="shared" ca="1" si="11"/>
        <v>Tanger Shanghai</v>
      </c>
      <c r="J239" s="5">
        <v>17.5</v>
      </c>
      <c r="K239" s="5"/>
      <c r="L239" s="5"/>
    </row>
    <row r="240" spans="3:12" x14ac:dyDescent="0.35">
      <c r="C240" s="5" t="str">
        <f t="shared" ca="1" si="12"/>
        <v>Tunis Alger</v>
      </c>
      <c r="F240" s="100"/>
      <c r="G240" s="5" t="str">
        <f t="shared" ca="1" si="10"/>
        <v>Tanger Tanger</v>
      </c>
      <c r="H240" s="5">
        <v>0</v>
      </c>
      <c r="I240" s="5" t="str">
        <f t="shared" ca="1" si="11"/>
        <v>Tanger Tanger</v>
      </c>
      <c r="J240" s="5">
        <v>0</v>
      </c>
      <c r="K240" s="5"/>
      <c r="L240" s="5"/>
    </row>
    <row r="241" spans="3:12" x14ac:dyDescent="0.35">
      <c r="C241" s="5" t="str">
        <f t="shared" ca="1" si="12"/>
        <v>Tunis Anvers</v>
      </c>
      <c r="F241" s="100"/>
      <c r="G241" s="5" t="str">
        <f t="shared" ca="1" si="10"/>
        <v>Tanger Tunis</v>
      </c>
      <c r="H241" s="5">
        <v>1555</v>
      </c>
      <c r="I241" s="5" t="str">
        <f t="shared" ca="1" si="11"/>
        <v>Tanger Tunis</v>
      </c>
      <c r="J241" s="47">
        <v>22</v>
      </c>
      <c r="K241" s="5"/>
      <c r="L241" s="5"/>
    </row>
    <row r="242" spans="3:12" x14ac:dyDescent="0.35">
      <c r="C242" s="5" t="str">
        <f t="shared" ca="1" si="12"/>
        <v>Tunis Dakar</v>
      </c>
      <c r="F242" s="100"/>
      <c r="G242" s="5" t="str">
        <f t="shared" ca="1" si="10"/>
        <v>Tanger Vide</v>
      </c>
      <c r="H242" s="5">
        <v>0</v>
      </c>
      <c r="I242" s="5" t="str">
        <f t="shared" ca="1" si="11"/>
        <v>Tanger Vide</v>
      </c>
      <c r="J242" s="5">
        <v>0</v>
      </c>
      <c r="K242" s="5"/>
      <c r="L242" s="5"/>
    </row>
    <row r="243" spans="3:12" x14ac:dyDescent="0.35">
      <c r="C243" s="5" t="str">
        <f t="shared" ca="1" si="12"/>
        <v>Tunis Fort Cochin</v>
      </c>
      <c r="F243" s="100"/>
      <c r="G243" s="5" t="str">
        <f t="shared" ca="1" si="10"/>
        <v>Tanger Windhoek</v>
      </c>
      <c r="H243" s="5">
        <v>8220</v>
      </c>
      <c r="I243" s="5" t="str">
        <f t="shared" ca="1" si="11"/>
        <v>Tanger Windhoek</v>
      </c>
      <c r="J243" s="47">
        <v>22</v>
      </c>
      <c r="K243" s="5"/>
      <c r="L243" s="5"/>
    </row>
    <row r="244" spans="3:12" x14ac:dyDescent="0.35">
      <c r="C244" s="5" t="str">
        <f t="shared" ca="1" si="12"/>
        <v>Tunis Hanoi</v>
      </c>
      <c r="F244" s="100"/>
      <c r="G244" s="5" t="str">
        <f t="shared" ca="1" si="10"/>
        <v>Tunis Abidjan</v>
      </c>
      <c r="H244" s="5">
        <v>6402</v>
      </c>
      <c r="I244" s="5" t="str">
        <f t="shared" ca="1" si="11"/>
        <v>Tunis Abidjan</v>
      </c>
      <c r="J244" s="47">
        <v>22</v>
      </c>
      <c r="K244" s="5"/>
      <c r="L244" s="5"/>
    </row>
    <row r="245" spans="3:12" x14ac:dyDescent="0.35">
      <c r="C245" s="5" t="str">
        <f t="shared" ca="1" si="12"/>
        <v>Tunis Le Cap</v>
      </c>
      <c r="F245" s="100"/>
      <c r="G245" s="5" t="str">
        <f t="shared" ca="1" si="10"/>
        <v>Tunis Alger</v>
      </c>
      <c r="H245" s="5">
        <v>722</v>
      </c>
      <c r="I245" s="5" t="str">
        <f t="shared" ca="1" si="11"/>
        <v>Tunis Alger</v>
      </c>
      <c r="J245" s="47">
        <v>22</v>
      </c>
      <c r="K245" s="5"/>
      <c r="L245" s="5"/>
    </row>
    <row r="246" spans="3:12" x14ac:dyDescent="0.35">
      <c r="C246" s="5" t="str">
        <f t="shared" ca="1" si="12"/>
        <v>Tunis Le Havre</v>
      </c>
      <c r="F246" s="100"/>
      <c r="G246" s="5" t="str">
        <f t="shared" ca="1" si="10"/>
        <v>Tunis Anvers</v>
      </c>
      <c r="H246" s="5">
        <v>4008</v>
      </c>
      <c r="I246" s="5" t="str">
        <f t="shared" ca="1" si="11"/>
        <v>Tunis Anvers</v>
      </c>
      <c r="J246" s="5">
        <v>17.5</v>
      </c>
      <c r="K246" s="5"/>
      <c r="L246" s="5"/>
    </row>
    <row r="247" spans="3:12" x14ac:dyDescent="0.35">
      <c r="C247" s="5" t="str">
        <f t="shared" ca="1" si="12"/>
        <v>Tunis Lomé</v>
      </c>
      <c r="F247" s="100"/>
      <c r="G247" s="5" t="str">
        <f t="shared" ca="1" si="10"/>
        <v>Tunis Dakar</v>
      </c>
      <c r="H247" s="5">
        <v>4302</v>
      </c>
      <c r="I247" s="5" t="str">
        <f t="shared" ca="1" si="11"/>
        <v>Tunis Dakar</v>
      </c>
      <c r="J247" s="47">
        <v>22</v>
      </c>
      <c r="K247" s="5"/>
      <c r="L247" s="5"/>
    </row>
    <row r="248" spans="3:12" x14ac:dyDescent="0.35">
      <c r="C248" s="5" t="str">
        <f t="shared" ca="1" si="12"/>
        <v>Tunis Los Angeles</v>
      </c>
      <c r="F248" s="100"/>
      <c r="G248" s="5" t="str">
        <f t="shared" ca="1" si="10"/>
        <v>Tunis Fort Cochin</v>
      </c>
      <c r="H248" s="5">
        <v>7806</v>
      </c>
      <c r="I248" s="5" t="str">
        <f t="shared" ca="1" si="11"/>
        <v>Tunis Fort Cochin</v>
      </c>
      <c r="J248" s="5">
        <v>17.5</v>
      </c>
      <c r="K248" s="5"/>
      <c r="L248" s="5"/>
    </row>
    <row r="249" spans="3:12" x14ac:dyDescent="0.35">
      <c r="C249" s="5" t="str">
        <f t="shared" ca="1" si="12"/>
        <v>Tunis Marseille</v>
      </c>
      <c r="F249" s="100"/>
      <c r="G249" s="5" t="str">
        <f t="shared" ca="1" si="10"/>
        <v>Tunis Hanoi</v>
      </c>
      <c r="H249" s="5">
        <v>14051</v>
      </c>
      <c r="I249" s="5" t="str">
        <f t="shared" ca="1" si="11"/>
        <v>Tunis Hanoi</v>
      </c>
      <c r="J249" s="5">
        <v>17.5</v>
      </c>
      <c r="K249" s="5"/>
      <c r="L249" s="5"/>
    </row>
    <row r="250" spans="3:12" x14ac:dyDescent="0.35">
      <c r="C250" s="5" t="str">
        <f t="shared" ca="1" si="12"/>
        <v>Tunis New-York</v>
      </c>
      <c r="F250" s="100"/>
      <c r="G250" s="5" t="str">
        <f t="shared" ca="1" si="10"/>
        <v>Tunis Le Cap</v>
      </c>
      <c r="H250" s="5">
        <v>10937</v>
      </c>
      <c r="I250" s="5" t="str">
        <f t="shared" ca="1" si="11"/>
        <v>Tunis Le Cap</v>
      </c>
      <c r="J250" s="47">
        <v>22</v>
      </c>
      <c r="K250" s="5"/>
      <c r="L250" s="5"/>
    </row>
    <row r="251" spans="3:12" x14ac:dyDescent="0.35">
      <c r="C251" s="5" t="str">
        <f t="shared" ca="1" si="12"/>
        <v>Tunis Shanghai</v>
      </c>
      <c r="F251" s="100"/>
      <c r="G251" s="5" t="str">
        <f t="shared" ca="1" si="10"/>
        <v>Tunis Le Havre</v>
      </c>
      <c r="H251" s="5">
        <v>3663</v>
      </c>
      <c r="I251" s="5" t="str">
        <f t="shared" ca="1" si="11"/>
        <v>Tunis Le Havre</v>
      </c>
      <c r="J251" s="5">
        <v>17.5</v>
      </c>
      <c r="K251" s="5"/>
      <c r="L251" s="5"/>
    </row>
    <row r="252" spans="3:12" x14ac:dyDescent="0.35">
      <c r="C252" s="5" t="str">
        <f t="shared" ca="1" si="12"/>
        <v>Tunis Tanger</v>
      </c>
      <c r="F252" s="100"/>
      <c r="G252" s="5" t="str">
        <f t="shared" ca="1" si="10"/>
        <v>Tunis Lomé</v>
      </c>
      <c r="H252" s="5">
        <v>7017</v>
      </c>
      <c r="I252" s="5" t="str">
        <f t="shared" ca="1" si="11"/>
        <v>Tunis Lomé</v>
      </c>
      <c r="J252" s="47">
        <v>22</v>
      </c>
      <c r="K252" s="5"/>
      <c r="L252" s="5"/>
    </row>
    <row r="253" spans="3:12" x14ac:dyDescent="0.35">
      <c r="C253" s="5" t="str">
        <f t="shared" ca="1" si="12"/>
        <v>Tunis Tunis</v>
      </c>
      <c r="F253" s="100"/>
      <c r="G253" s="5" t="str">
        <f t="shared" ca="1" si="10"/>
        <v>Tunis Los Angeles</v>
      </c>
      <c r="H253" s="5">
        <v>15036</v>
      </c>
      <c r="I253" s="5" t="str">
        <f t="shared" ca="1" si="11"/>
        <v>Tunis Los Angeles</v>
      </c>
      <c r="J253" s="5">
        <v>17.5</v>
      </c>
      <c r="K253" s="5"/>
      <c r="L253" s="5"/>
    </row>
    <row r="254" spans="3:12" x14ac:dyDescent="0.35">
      <c r="C254" s="5" t="str">
        <f t="shared" ca="1" si="12"/>
        <v>Tunis Vide</v>
      </c>
      <c r="F254" s="100"/>
      <c r="G254" s="5" t="str">
        <f t="shared" ca="1" si="10"/>
        <v>Tunis Marseille</v>
      </c>
      <c r="H254" s="5">
        <v>874</v>
      </c>
      <c r="I254" s="5" t="str">
        <f t="shared" ca="1" si="11"/>
        <v>Tunis Marseille</v>
      </c>
      <c r="J254" s="5">
        <v>17.5</v>
      </c>
      <c r="K254" s="5"/>
      <c r="L254" s="5"/>
    </row>
    <row r="255" spans="3:12" x14ac:dyDescent="0.35">
      <c r="C255" s="5" t="str">
        <f t="shared" ca="1" si="12"/>
        <v>Tunis Windhoek</v>
      </c>
      <c r="F255" s="100"/>
      <c r="G255" s="5" t="str">
        <f t="shared" ca="1" si="10"/>
        <v>Tunis New-York</v>
      </c>
      <c r="H255" s="5">
        <v>7400</v>
      </c>
      <c r="I255" s="5" t="str">
        <f t="shared" ca="1" si="11"/>
        <v>Tunis New-York</v>
      </c>
      <c r="J255" s="5">
        <v>17.5</v>
      </c>
      <c r="K255" s="5"/>
      <c r="L255" s="5"/>
    </row>
    <row r="256" spans="3:12" x14ac:dyDescent="0.35">
      <c r="C256" s="5" t="str">
        <f t="shared" ca="1" si="12"/>
        <v>Vide Abidjan</v>
      </c>
      <c r="F256" s="100"/>
      <c r="G256" s="5" t="str">
        <f t="shared" ca="1" si="10"/>
        <v>Tunis Shanghai</v>
      </c>
      <c r="H256" s="5">
        <v>15457</v>
      </c>
      <c r="I256" s="5" t="str">
        <f t="shared" ca="1" si="11"/>
        <v>Tunis Shanghai</v>
      </c>
      <c r="J256" s="5">
        <v>17.5</v>
      </c>
      <c r="K256" s="5"/>
      <c r="L256" s="5"/>
    </row>
    <row r="257" spans="3:12" x14ac:dyDescent="0.35">
      <c r="C257" s="5" t="str">
        <f t="shared" ca="1" si="12"/>
        <v>Vide Alger</v>
      </c>
      <c r="F257" s="100"/>
      <c r="G257" s="5" t="str">
        <f t="shared" ca="1" si="10"/>
        <v>Tunis Tanger</v>
      </c>
      <c r="H257" s="5">
        <v>1556</v>
      </c>
      <c r="I257" s="5" t="str">
        <f t="shared" ca="1" si="11"/>
        <v>Tunis Tanger</v>
      </c>
      <c r="J257" s="47">
        <v>22</v>
      </c>
      <c r="K257" s="5"/>
      <c r="L257" s="5"/>
    </row>
    <row r="258" spans="3:12" x14ac:dyDescent="0.35">
      <c r="C258" s="5" t="str">
        <f t="shared" ca="1" si="12"/>
        <v>Vide Anvers</v>
      </c>
      <c r="F258" s="100"/>
      <c r="G258" s="5" t="str">
        <f t="shared" ca="1" si="10"/>
        <v>Tunis Tunis</v>
      </c>
      <c r="H258" s="5">
        <v>0</v>
      </c>
      <c r="I258" s="5" t="str">
        <f t="shared" ca="1" si="11"/>
        <v>Tunis Tunis</v>
      </c>
      <c r="J258" s="5">
        <v>0</v>
      </c>
      <c r="K258" s="5"/>
      <c r="L258" s="5"/>
    </row>
    <row r="259" spans="3:12" x14ac:dyDescent="0.35">
      <c r="C259" s="5" t="str">
        <f t="shared" ca="1" si="12"/>
        <v>Vide Dakar</v>
      </c>
      <c r="F259" s="100"/>
      <c r="G259" s="5" t="str">
        <f t="shared" ca="1" si="10"/>
        <v>Tunis Vide</v>
      </c>
      <c r="H259" s="5">
        <v>0</v>
      </c>
      <c r="I259" s="5" t="str">
        <f t="shared" ca="1" si="11"/>
        <v>Tunis Vide</v>
      </c>
      <c r="J259" s="5">
        <v>0</v>
      </c>
      <c r="K259" s="5"/>
      <c r="L259" s="5"/>
    </row>
    <row r="260" spans="3:12" x14ac:dyDescent="0.35">
      <c r="C260" s="5" t="str">
        <f t="shared" ca="1" si="12"/>
        <v>Vide Fort Cochin</v>
      </c>
      <c r="F260" s="100"/>
      <c r="G260" s="5" t="str">
        <f t="shared" ca="1" si="10"/>
        <v>Tunis Windhoek</v>
      </c>
      <c r="H260" s="5">
        <v>9761</v>
      </c>
      <c r="I260" s="5" t="str">
        <f t="shared" ca="1" si="11"/>
        <v>Tunis Windhoek</v>
      </c>
      <c r="J260" s="47">
        <v>22</v>
      </c>
      <c r="K260" s="5"/>
      <c r="L260" s="5"/>
    </row>
    <row r="261" spans="3:12" x14ac:dyDescent="0.35">
      <c r="C261" s="5" t="str">
        <f t="shared" ca="1" si="12"/>
        <v>Vide Hanoi</v>
      </c>
      <c r="F261" s="100"/>
      <c r="G261" s="5" t="str">
        <f t="shared" ca="1" si="10"/>
        <v>Vide Abidjan</v>
      </c>
      <c r="H261" s="5">
        <v>0</v>
      </c>
      <c r="I261" s="5" t="str">
        <f t="shared" ca="1" si="11"/>
        <v>Vide Abidjan</v>
      </c>
      <c r="J261" s="5">
        <v>0</v>
      </c>
      <c r="K261" s="5"/>
      <c r="L261" s="5"/>
    </row>
    <row r="262" spans="3:12" x14ac:dyDescent="0.35">
      <c r="C262" s="5" t="str">
        <f t="shared" ca="1" si="12"/>
        <v>Vide Le Cap</v>
      </c>
      <c r="F262" s="100"/>
      <c r="G262" s="5" t="str">
        <f t="shared" ca="1" si="10"/>
        <v>Vide Alger</v>
      </c>
      <c r="H262" s="5">
        <v>0</v>
      </c>
      <c r="I262" s="5" t="str">
        <f t="shared" ca="1" si="11"/>
        <v>Vide Alger</v>
      </c>
      <c r="J262" s="5">
        <v>0</v>
      </c>
      <c r="K262" s="5"/>
      <c r="L262" s="5"/>
    </row>
    <row r="263" spans="3:12" x14ac:dyDescent="0.35">
      <c r="C263" s="5" t="str">
        <f t="shared" ca="1" si="12"/>
        <v>Vide Le Havre</v>
      </c>
      <c r="F263" s="100"/>
      <c r="G263" s="5" t="str">
        <f t="shared" ref="G263:G294" ca="1" si="13">C258</f>
        <v>Vide Anvers</v>
      </c>
      <c r="H263" s="5">
        <v>0</v>
      </c>
      <c r="I263" s="5" t="str">
        <f t="shared" ref="I263:I294" ca="1" si="14">G263</f>
        <v>Vide Anvers</v>
      </c>
      <c r="J263" s="5">
        <v>0</v>
      </c>
      <c r="K263" s="5"/>
      <c r="L263" s="5"/>
    </row>
    <row r="264" spans="3:12" x14ac:dyDescent="0.35">
      <c r="C264" s="5" t="str">
        <f t="shared" ca="1" si="12"/>
        <v>Vide Lomé</v>
      </c>
      <c r="F264" s="100"/>
      <c r="G264" s="5" t="str">
        <f t="shared" ca="1" si="13"/>
        <v>Vide Dakar</v>
      </c>
      <c r="H264" s="5">
        <v>0</v>
      </c>
      <c r="I264" s="5" t="str">
        <f t="shared" ca="1" si="14"/>
        <v>Vide Dakar</v>
      </c>
      <c r="J264" s="5">
        <v>0</v>
      </c>
      <c r="K264" s="5"/>
      <c r="L264" s="5"/>
    </row>
    <row r="265" spans="3:12" x14ac:dyDescent="0.35">
      <c r="C265" s="5" t="str">
        <f t="shared" ref="C265:C289" ca="1" si="15">IF(ROW()&gt;(COUNTA($A:$A)*COUNTA($B:$B)),"",OFFSET($A$1,INT((ROW()-1)/17),)&amp;" "&amp;OFFSET($B$1,MOD(ROW()-1,COUNTA($B:$B)),))</f>
        <v>Vide Los Angeles</v>
      </c>
      <c r="F265" s="100"/>
      <c r="G265" s="5" t="str">
        <f t="shared" ca="1" si="13"/>
        <v>Vide Fort Cochin</v>
      </c>
      <c r="H265" s="5">
        <v>0</v>
      </c>
      <c r="I265" s="5" t="str">
        <f t="shared" ca="1" si="14"/>
        <v>Vide Fort Cochin</v>
      </c>
      <c r="J265" s="5">
        <v>0</v>
      </c>
      <c r="K265" s="5"/>
      <c r="L265" s="5"/>
    </row>
    <row r="266" spans="3:12" x14ac:dyDescent="0.35">
      <c r="C266" s="5" t="str">
        <f t="shared" ca="1" si="15"/>
        <v>Vide Marseille</v>
      </c>
      <c r="F266" s="100"/>
      <c r="G266" s="5" t="str">
        <f t="shared" ca="1" si="13"/>
        <v>Vide Hanoi</v>
      </c>
      <c r="H266" s="5">
        <v>0</v>
      </c>
      <c r="I266" s="5" t="str">
        <f t="shared" ca="1" si="14"/>
        <v>Vide Hanoi</v>
      </c>
      <c r="J266" s="5">
        <v>0</v>
      </c>
      <c r="K266" s="5"/>
      <c r="L266" s="5"/>
    </row>
    <row r="267" spans="3:12" x14ac:dyDescent="0.35">
      <c r="C267" s="5" t="str">
        <f t="shared" ca="1" si="15"/>
        <v>Vide New-York</v>
      </c>
      <c r="F267" s="100"/>
      <c r="G267" s="5" t="str">
        <f t="shared" ca="1" si="13"/>
        <v>Vide Le Cap</v>
      </c>
      <c r="H267" s="5">
        <v>0</v>
      </c>
      <c r="I267" s="5" t="str">
        <f t="shared" ca="1" si="14"/>
        <v>Vide Le Cap</v>
      </c>
      <c r="J267" s="5">
        <v>0</v>
      </c>
      <c r="K267" s="5"/>
      <c r="L267" s="5"/>
    </row>
    <row r="268" spans="3:12" x14ac:dyDescent="0.35">
      <c r="C268" s="5" t="str">
        <f t="shared" ca="1" si="15"/>
        <v>Vide Shanghai</v>
      </c>
      <c r="F268" s="100"/>
      <c r="G268" s="5" t="str">
        <f t="shared" ca="1" si="13"/>
        <v>Vide Le Havre</v>
      </c>
      <c r="H268" s="5">
        <v>0</v>
      </c>
      <c r="I268" s="5" t="str">
        <f t="shared" ca="1" si="14"/>
        <v>Vide Le Havre</v>
      </c>
      <c r="J268" s="5">
        <v>0</v>
      </c>
      <c r="K268" s="5"/>
      <c r="L268" s="5"/>
    </row>
    <row r="269" spans="3:12" x14ac:dyDescent="0.35">
      <c r="C269" s="5" t="str">
        <f t="shared" ca="1" si="15"/>
        <v>Vide Tanger</v>
      </c>
      <c r="F269" s="100"/>
      <c r="G269" s="5" t="str">
        <f t="shared" ca="1" si="13"/>
        <v>Vide Lomé</v>
      </c>
      <c r="H269" s="5">
        <v>0</v>
      </c>
      <c r="I269" s="5" t="str">
        <f t="shared" ca="1" si="14"/>
        <v>Vide Lomé</v>
      </c>
      <c r="J269" s="5">
        <v>0</v>
      </c>
      <c r="K269" s="5"/>
      <c r="L269" s="5"/>
    </row>
    <row r="270" spans="3:12" x14ac:dyDescent="0.35">
      <c r="C270" s="5" t="str">
        <f t="shared" ca="1" si="15"/>
        <v>Vide Tunis</v>
      </c>
      <c r="F270" s="100"/>
      <c r="G270" s="5" t="str">
        <f t="shared" ca="1" si="13"/>
        <v>Vide Los Angeles</v>
      </c>
      <c r="H270" s="5">
        <v>0</v>
      </c>
      <c r="I270" s="5" t="str">
        <f t="shared" ca="1" si="14"/>
        <v>Vide Los Angeles</v>
      </c>
      <c r="J270" s="5">
        <v>0</v>
      </c>
      <c r="K270" s="5"/>
      <c r="L270" s="5"/>
    </row>
    <row r="271" spans="3:12" x14ac:dyDescent="0.35">
      <c r="C271" s="5" t="str">
        <f t="shared" ca="1" si="15"/>
        <v>Vide Vide</v>
      </c>
      <c r="F271" s="100"/>
      <c r="G271" s="5" t="str">
        <f t="shared" ca="1" si="13"/>
        <v>Vide Marseille</v>
      </c>
      <c r="H271" s="5">
        <v>0</v>
      </c>
      <c r="I271" s="5" t="str">
        <f t="shared" ca="1" si="14"/>
        <v>Vide Marseille</v>
      </c>
      <c r="J271" s="5">
        <v>0</v>
      </c>
      <c r="K271" s="5"/>
      <c r="L271" s="5"/>
    </row>
    <row r="272" spans="3:12" x14ac:dyDescent="0.35">
      <c r="C272" s="5" t="str">
        <f t="shared" ca="1" si="15"/>
        <v>Vide Windhoek</v>
      </c>
      <c r="F272" s="100"/>
      <c r="G272" s="5" t="str">
        <f t="shared" ca="1" si="13"/>
        <v>Vide New-York</v>
      </c>
      <c r="H272" s="5">
        <v>0</v>
      </c>
      <c r="I272" s="5" t="str">
        <f t="shared" ca="1" si="14"/>
        <v>Vide New-York</v>
      </c>
      <c r="J272" s="5">
        <v>0</v>
      </c>
      <c r="K272" s="5"/>
      <c r="L272" s="5"/>
    </row>
    <row r="273" spans="3:12" x14ac:dyDescent="0.35">
      <c r="C273" s="5" t="str">
        <f t="shared" ca="1" si="15"/>
        <v>Windhoek Abidjan</v>
      </c>
      <c r="F273" s="100"/>
      <c r="G273" s="5" t="str">
        <f t="shared" ca="1" si="13"/>
        <v>Vide Shanghai</v>
      </c>
      <c r="H273" s="5">
        <v>0</v>
      </c>
      <c r="I273" s="5" t="str">
        <f t="shared" ca="1" si="14"/>
        <v>Vide Shanghai</v>
      </c>
      <c r="J273" s="5">
        <v>0</v>
      </c>
      <c r="K273" s="5"/>
      <c r="L273" s="5"/>
    </row>
    <row r="274" spans="3:12" x14ac:dyDescent="0.35">
      <c r="C274" s="5" t="str">
        <f t="shared" ca="1" si="15"/>
        <v>Windhoek Alger</v>
      </c>
      <c r="F274" s="100"/>
      <c r="G274" s="5" t="str">
        <f t="shared" ca="1" si="13"/>
        <v>Vide Tanger</v>
      </c>
      <c r="H274" s="5">
        <v>0</v>
      </c>
      <c r="I274" s="5" t="str">
        <f t="shared" ca="1" si="14"/>
        <v>Vide Tanger</v>
      </c>
      <c r="J274" s="5">
        <v>0</v>
      </c>
      <c r="K274" s="5"/>
      <c r="L274" s="5"/>
    </row>
    <row r="275" spans="3:12" x14ac:dyDescent="0.35">
      <c r="C275" s="5" t="str">
        <f t="shared" ca="1" si="15"/>
        <v>Windhoek Anvers</v>
      </c>
      <c r="F275" s="100"/>
      <c r="G275" s="5" t="str">
        <f t="shared" ca="1" si="13"/>
        <v>Vide Tunis</v>
      </c>
      <c r="H275" s="5">
        <v>0</v>
      </c>
      <c r="I275" s="5" t="str">
        <f t="shared" ca="1" si="14"/>
        <v>Vide Tunis</v>
      </c>
      <c r="J275" s="5">
        <v>0</v>
      </c>
      <c r="K275" s="5"/>
      <c r="L275" s="5"/>
    </row>
    <row r="276" spans="3:12" x14ac:dyDescent="0.35">
      <c r="C276" s="5" t="str">
        <f t="shared" ca="1" si="15"/>
        <v>Windhoek Dakar</v>
      </c>
      <c r="F276" s="100"/>
      <c r="G276" s="5" t="str">
        <f t="shared" ca="1" si="13"/>
        <v>Vide Vide</v>
      </c>
      <c r="H276" s="5">
        <v>0</v>
      </c>
      <c r="I276" s="5" t="str">
        <f t="shared" ca="1" si="14"/>
        <v>Vide Vide</v>
      </c>
      <c r="J276" s="5">
        <v>0</v>
      </c>
      <c r="K276" s="5"/>
      <c r="L276" s="5"/>
    </row>
    <row r="277" spans="3:12" x14ac:dyDescent="0.35">
      <c r="C277" s="5" t="str">
        <f t="shared" ca="1" si="15"/>
        <v>Windhoek Fort Cochin</v>
      </c>
      <c r="F277" s="100"/>
      <c r="G277" s="5" t="str">
        <f t="shared" ca="1" si="13"/>
        <v>Vide Windhoek</v>
      </c>
      <c r="H277" s="5">
        <v>0</v>
      </c>
      <c r="I277" s="5" t="str">
        <f t="shared" ca="1" si="14"/>
        <v>Vide Windhoek</v>
      </c>
      <c r="J277" s="5">
        <v>0</v>
      </c>
      <c r="K277" s="5"/>
      <c r="L277" s="5"/>
    </row>
    <row r="278" spans="3:12" x14ac:dyDescent="0.35">
      <c r="C278" s="5" t="str">
        <f t="shared" ca="1" si="15"/>
        <v>Windhoek Hanoi</v>
      </c>
      <c r="F278" s="100"/>
      <c r="G278" s="5" t="str">
        <f t="shared" ca="1" si="13"/>
        <v>Windhoek Abidjan</v>
      </c>
      <c r="H278" s="5">
        <v>3731</v>
      </c>
      <c r="I278" s="5" t="str">
        <f t="shared" ca="1" si="14"/>
        <v>Windhoek Abidjan</v>
      </c>
      <c r="J278" s="47">
        <v>22</v>
      </c>
      <c r="K278" s="5"/>
      <c r="L278" s="5"/>
    </row>
    <row r="279" spans="3:12" x14ac:dyDescent="0.35">
      <c r="C279" s="5" t="str">
        <f t="shared" ca="1" si="15"/>
        <v>Windhoek Le Cap</v>
      </c>
      <c r="F279" s="100"/>
      <c r="G279" s="5" t="str">
        <f t="shared" ca="1" si="13"/>
        <v>Windhoek Alger</v>
      </c>
      <c r="H279" s="5">
        <v>9055</v>
      </c>
      <c r="I279" s="5" t="str">
        <f t="shared" ca="1" si="14"/>
        <v>Windhoek Alger</v>
      </c>
      <c r="J279" s="47">
        <v>22</v>
      </c>
      <c r="K279" s="5"/>
      <c r="L279" s="5"/>
    </row>
    <row r="280" spans="3:12" x14ac:dyDescent="0.35">
      <c r="C280" s="5" t="str">
        <f t="shared" ca="1" si="15"/>
        <v>Windhoek Le Havre</v>
      </c>
      <c r="F280" s="100"/>
      <c r="G280" s="5" t="str">
        <f t="shared" ca="1" si="13"/>
        <v>Windhoek Anvers</v>
      </c>
      <c r="H280" s="5">
        <v>10245</v>
      </c>
      <c r="I280" s="5" t="str">
        <f t="shared" ca="1" si="14"/>
        <v>Windhoek Anvers</v>
      </c>
      <c r="J280" s="5">
        <v>17.5</v>
      </c>
      <c r="K280" s="5"/>
      <c r="L280" s="5"/>
    </row>
    <row r="281" spans="3:12" x14ac:dyDescent="0.35">
      <c r="C281" s="5" t="str">
        <f t="shared" ca="1" si="15"/>
        <v>Windhoek Lomé</v>
      </c>
      <c r="F281" s="100"/>
      <c r="G281" s="5" t="str">
        <f t="shared" ca="1" si="13"/>
        <v>Windhoek Dakar</v>
      </c>
      <c r="H281" s="5">
        <v>5485</v>
      </c>
      <c r="I281" s="5" t="str">
        <f t="shared" ca="1" si="14"/>
        <v>Windhoek Dakar</v>
      </c>
      <c r="J281" s="47">
        <v>22</v>
      </c>
      <c r="K281" s="5"/>
      <c r="L281" s="5"/>
    </row>
    <row r="282" spans="3:12" x14ac:dyDescent="0.35">
      <c r="C282" s="5" t="str">
        <f t="shared" ca="1" si="15"/>
        <v>Windhoek Los Angeles</v>
      </c>
      <c r="F282" s="100"/>
      <c r="G282" s="5" t="str">
        <f t="shared" ca="1" si="13"/>
        <v>Windhoek Fort Cochin</v>
      </c>
      <c r="H282" s="5">
        <v>9888</v>
      </c>
      <c r="I282" s="5" t="str">
        <f t="shared" ca="1" si="14"/>
        <v>Windhoek Fort Cochin</v>
      </c>
      <c r="J282" s="5">
        <v>17.5</v>
      </c>
      <c r="K282" s="5"/>
      <c r="L282" s="5"/>
    </row>
    <row r="283" spans="3:12" x14ac:dyDescent="0.35">
      <c r="C283" s="5" t="str">
        <f t="shared" ca="1" si="15"/>
        <v>Windhoek Marseille</v>
      </c>
      <c r="F283" s="100"/>
      <c r="G283" s="5" t="str">
        <f t="shared" ca="1" si="13"/>
        <v>Windhoek Hanoi</v>
      </c>
      <c r="H283" s="5">
        <v>14058</v>
      </c>
      <c r="I283" s="5" t="str">
        <f t="shared" ca="1" si="14"/>
        <v>Windhoek Hanoi</v>
      </c>
      <c r="J283" s="5">
        <v>17.5</v>
      </c>
      <c r="K283" s="5"/>
      <c r="L283" s="5"/>
    </row>
    <row r="284" spans="3:12" x14ac:dyDescent="0.35">
      <c r="C284" s="5" t="str">
        <f t="shared" ca="1" si="15"/>
        <v>Windhoek New-York</v>
      </c>
      <c r="F284" s="100"/>
      <c r="G284" s="5" t="str">
        <f t="shared" ca="1" si="13"/>
        <v>Windhoek Le Cap</v>
      </c>
      <c r="H284" s="5">
        <v>1382</v>
      </c>
      <c r="I284" s="5" t="str">
        <f t="shared" ca="1" si="14"/>
        <v>Windhoek Le Cap</v>
      </c>
      <c r="J284" s="47">
        <v>22</v>
      </c>
      <c r="K284" s="5"/>
      <c r="L284" s="5"/>
    </row>
    <row r="285" spans="3:12" x14ac:dyDescent="0.35">
      <c r="C285" s="5" t="str">
        <f t="shared" ca="1" si="15"/>
        <v>Windhoek Shanghai</v>
      </c>
      <c r="F285" s="100"/>
      <c r="G285" s="5" t="str">
        <f t="shared" ca="1" si="13"/>
        <v>Windhoek Le Havre</v>
      </c>
      <c r="H285" s="5">
        <v>9900</v>
      </c>
      <c r="I285" s="5" t="str">
        <f t="shared" ca="1" si="14"/>
        <v>Windhoek Le Havre</v>
      </c>
      <c r="J285" s="5">
        <v>17.5</v>
      </c>
      <c r="K285" s="5"/>
      <c r="L285" s="5"/>
    </row>
    <row r="286" spans="3:12" x14ac:dyDescent="0.35">
      <c r="C286" s="5" t="str">
        <f t="shared" ca="1" si="15"/>
        <v>Windhoek Tanger</v>
      </c>
      <c r="F286" s="100"/>
      <c r="G286" s="5" t="str">
        <f t="shared" ca="1" si="13"/>
        <v>Windhoek Lomé</v>
      </c>
      <c r="H286" s="5">
        <v>3755</v>
      </c>
      <c r="I286" s="5" t="str">
        <f t="shared" ca="1" si="14"/>
        <v>Windhoek Lomé</v>
      </c>
      <c r="J286" s="47">
        <v>22</v>
      </c>
      <c r="K286" s="5"/>
      <c r="L286" s="5"/>
    </row>
    <row r="287" spans="3:12" x14ac:dyDescent="0.35">
      <c r="C287" s="5" t="str">
        <f t="shared" ca="1" si="15"/>
        <v>Windhoek Tunis</v>
      </c>
      <c r="F287" s="100"/>
      <c r="G287" s="5" t="str">
        <f t="shared" ca="1" si="13"/>
        <v>Windhoek Los Angeles</v>
      </c>
      <c r="H287" s="5">
        <v>16707</v>
      </c>
      <c r="I287" s="5" t="str">
        <f t="shared" ca="1" si="14"/>
        <v>Windhoek Los Angeles</v>
      </c>
      <c r="J287" s="5">
        <v>17.5</v>
      </c>
      <c r="K287" s="5"/>
      <c r="L287" s="5"/>
    </row>
    <row r="288" spans="3:12" x14ac:dyDescent="0.35">
      <c r="C288" s="5" t="str">
        <f t="shared" ca="1" si="15"/>
        <v>Windhoek Vide</v>
      </c>
      <c r="F288" s="100"/>
      <c r="G288" s="5" t="str">
        <f t="shared" ca="1" si="13"/>
        <v>Windhoek Marseille</v>
      </c>
      <c r="H288" s="5">
        <v>9550</v>
      </c>
      <c r="I288" s="5" t="str">
        <f t="shared" ca="1" si="14"/>
        <v>Windhoek Marseille</v>
      </c>
      <c r="J288" s="5">
        <v>17.5</v>
      </c>
      <c r="K288" s="5"/>
      <c r="L288" s="5"/>
    </row>
    <row r="289" spans="1:24" x14ac:dyDescent="0.35">
      <c r="C289" s="5" t="str">
        <f t="shared" ca="1" si="15"/>
        <v>Windhoek Windhoek</v>
      </c>
      <c r="F289" s="100"/>
      <c r="G289" s="5" t="str">
        <f t="shared" ca="1" si="13"/>
        <v>Windhoek New-York</v>
      </c>
      <c r="H289" s="5">
        <v>11543</v>
      </c>
      <c r="I289" s="5" t="str">
        <f t="shared" ca="1" si="14"/>
        <v>Windhoek New-York</v>
      </c>
      <c r="J289" s="5">
        <v>17.5</v>
      </c>
      <c r="K289" s="5"/>
      <c r="L289" s="5"/>
    </row>
    <row r="290" spans="1:24" x14ac:dyDescent="0.35">
      <c r="F290" s="100"/>
      <c r="G290" s="5" t="str">
        <f t="shared" ca="1" si="13"/>
        <v>Windhoek Shanghai</v>
      </c>
      <c r="H290" s="5">
        <v>15439</v>
      </c>
      <c r="I290" s="5" t="str">
        <f t="shared" ca="1" si="14"/>
        <v>Windhoek Shanghai</v>
      </c>
      <c r="J290" s="5">
        <v>17.5</v>
      </c>
      <c r="K290" s="5"/>
      <c r="L290" s="5"/>
    </row>
    <row r="291" spans="1:24" x14ac:dyDescent="0.35">
      <c r="F291" s="100"/>
      <c r="G291" s="5" t="str">
        <f t="shared" ca="1" si="13"/>
        <v>Windhoek Tanger</v>
      </c>
      <c r="H291" s="5">
        <v>8220</v>
      </c>
      <c r="I291" s="5" t="str">
        <f t="shared" ca="1" si="14"/>
        <v>Windhoek Tanger</v>
      </c>
      <c r="J291" s="47">
        <v>22</v>
      </c>
      <c r="K291" s="5"/>
      <c r="L291" s="5"/>
    </row>
    <row r="292" spans="1:24" x14ac:dyDescent="0.35">
      <c r="F292" s="100"/>
      <c r="G292" s="5" t="str">
        <f t="shared" ca="1" si="13"/>
        <v>Windhoek Tunis</v>
      </c>
      <c r="H292" s="5">
        <v>9761</v>
      </c>
      <c r="I292" s="5" t="str">
        <f t="shared" ca="1" si="14"/>
        <v>Windhoek Tunis</v>
      </c>
      <c r="J292" s="47">
        <v>22</v>
      </c>
      <c r="K292" s="5"/>
      <c r="L292" s="5"/>
    </row>
    <row r="293" spans="1:24" x14ac:dyDescent="0.35">
      <c r="F293" s="100"/>
      <c r="G293" s="5" t="str">
        <f t="shared" ca="1" si="13"/>
        <v>Windhoek Vide</v>
      </c>
      <c r="H293" s="5">
        <v>0</v>
      </c>
      <c r="I293" s="5" t="str">
        <f t="shared" ca="1" si="14"/>
        <v>Windhoek Vide</v>
      </c>
      <c r="J293" s="5">
        <v>0</v>
      </c>
      <c r="K293" s="5"/>
      <c r="L293" s="5"/>
    </row>
    <row r="294" spans="1:24" x14ac:dyDescent="0.35">
      <c r="F294" s="100"/>
      <c r="G294" s="5" t="str">
        <f t="shared" ca="1" si="13"/>
        <v>Windhoek Windhoek</v>
      </c>
      <c r="H294" s="5">
        <v>0</v>
      </c>
      <c r="I294" s="5" t="str">
        <f t="shared" ca="1" si="14"/>
        <v>Windhoek Windhoek</v>
      </c>
      <c r="J294" s="5">
        <v>0</v>
      </c>
      <c r="K294" s="5"/>
      <c r="L294" s="5"/>
    </row>
    <row r="299" spans="1:24" s="75" customFormat="1" ht="106" x14ac:dyDescent="0.35">
      <c r="A299"/>
      <c r="B299"/>
      <c r="C299"/>
      <c r="D299" s="133" t="s">
        <v>652</v>
      </c>
      <c r="E299" s="133" t="s">
        <v>123</v>
      </c>
      <c r="F299" s="133" t="s">
        <v>653</v>
      </c>
      <c r="G299" s="71"/>
      <c r="H299" s="133" t="s">
        <v>26</v>
      </c>
      <c r="I299" s="72"/>
      <c r="J299" s="131" t="s">
        <v>654</v>
      </c>
      <c r="K299" s="133" t="s">
        <v>655</v>
      </c>
      <c r="L299" s="134" t="s">
        <v>656</v>
      </c>
      <c r="M299" s="134"/>
      <c r="N299" s="74"/>
      <c r="O299" s="74"/>
      <c r="P299" s="74" t="s">
        <v>663</v>
      </c>
      <c r="Q299" s="74"/>
      <c r="R299" s="74"/>
      <c r="S299" s="74" t="s">
        <v>657</v>
      </c>
      <c r="T299" s="74" t="s">
        <v>664</v>
      </c>
      <c r="U299" s="74" t="s">
        <v>658</v>
      </c>
      <c r="V299" s="74" t="s">
        <v>659</v>
      </c>
      <c r="W299" s="128" t="s">
        <v>1</v>
      </c>
      <c r="X299" s="128" t="s">
        <v>660</v>
      </c>
    </row>
    <row r="300" spans="1:24" s="75" customFormat="1" ht="25" x14ac:dyDescent="0.35">
      <c r="A300"/>
      <c r="B300"/>
      <c r="C300"/>
      <c r="D300" s="133"/>
      <c r="E300" s="133"/>
      <c r="F300" s="133"/>
      <c r="G300" s="71"/>
      <c r="H300" s="133"/>
      <c r="I300" s="73"/>
      <c r="J300" s="132"/>
      <c r="K300" s="133"/>
      <c r="L300" s="74" t="s">
        <v>661</v>
      </c>
      <c r="M300" s="74" t="s">
        <v>662</v>
      </c>
      <c r="N300" s="74"/>
      <c r="O300" s="74"/>
      <c r="P300" s="74" t="s">
        <v>661</v>
      </c>
      <c r="Q300" s="79"/>
      <c r="R300" s="79"/>
      <c r="S300" s="74" t="s">
        <v>662</v>
      </c>
      <c r="T300" s="74" t="s">
        <v>662</v>
      </c>
      <c r="U300" s="74" t="s">
        <v>662</v>
      </c>
      <c r="V300" s="74" t="s">
        <v>662</v>
      </c>
      <c r="W300" s="129"/>
      <c r="X300" s="129"/>
    </row>
    <row r="301" spans="1:24" ht="72.5" x14ac:dyDescent="0.35">
      <c r="D301" s="64" t="s">
        <v>642</v>
      </c>
      <c r="E301" s="64" t="s">
        <v>643</v>
      </c>
      <c r="F301" s="64" t="s">
        <v>644</v>
      </c>
      <c r="G301" s="64"/>
      <c r="H301" s="64" t="s">
        <v>645</v>
      </c>
      <c r="I301" s="64"/>
      <c r="J301" s="28" t="s">
        <v>648</v>
      </c>
      <c r="K301" s="64" t="s">
        <v>646</v>
      </c>
      <c r="L301" s="69">
        <v>5.8</v>
      </c>
      <c r="M301" s="69"/>
      <c r="N301" s="69"/>
      <c r="O301" s="69"/>
      <c r="P301" s="69">
        <v>17.100000000000001</v>
      </c>
      <c r="Q301" s="80"/>
      <c r="R301" s="80"/>
      <c r="S301" s="70">
        <v>0.32</v>
      </c>
      <c r="T301" s="70">
        <v>0.05</v>
      </c>
      <c r="U301" s="68"/>
      <c r="V301" s="68"/>
      <c r="W301" s="64" t="s">
        <v>647</v>
      </c>
      <c r="X301" s="68">
        <v>2007</v>
      </c>
    </row>
    <row r="302" spans="1:24" ht="72.5" x14ac:dyDescent="0.35">
      <c r="D302" s="64" t="s">
        <v>642</v>
      </c>
      <c r="E302" s="64" t="s">
        <v>643</v>
      </c>
      <c r="F302" s="64" t="s">
        <v>644</v>
      </c>
      <c r="G302" s="64"/>
      <c r="H302" s="64" t="s">
        <v>645</v>
      </c>
      <c r="I302" s="64"/>
      <c r="J302" s="81" t="s">
        <v>649</v>
      </c>
      <c r="K302" s="64" t="s">
        <v>646</v>
      </c>
      <c r="L302" s="69">
        <v>5.2</v>
      </c>
      <c r="M302" s="69"/>
      <c r="N302" s="69"/>
      <c r="O302" s="69"/>
      <c r="P302" s="69">
        <v>16.100000000000001</v>
      </c>
      <c r="Q302" s="80"/>
      <c r="R302" s="80"/>
      <c r="S302" s="70">
        <v>0.3</v>
      </c>
      <c r="T302" s="70">
        <v>0.04</v>
      </c>
      <c r="U302" s="68"/>
      <c r="V302" s="68"/>
      <c r="W302" s="64" t="s">
        <v>647</v>
      </c>
      <c r="X302" s="68">
        <v>2007</v>
      </c>
    </row>
    <row r="303" spans="1:24" ht="72.5" x14ac:dyDescent="0.35">
      <c r="D303" s="64" t="s">
        <v>642</v>
      </c>
      <c r="E303" s="64" t="s">
        <v>643</v>
      </c>
      <c r="F303" s="64" t="s">
        <v>644</v>
      </c>
      <c r="G303" s="64"/>
      <c r="H303" s="64" t="s">
        <v>645</v>
      </c>
      <c r="I303" s="64"/>
      <c r="J303" s="28" t="s">
        <v>650</v>
      </c>
      <c r="K303" s="64" t="s">
        <v>646</v>
      </c>
      <c r="L303" s="69">
        <v>3.6</v>
      </c>
      <c r="M303" s="69"/>
      <c r="N303" s="69"/>
      <c r="O303" s="69"/>
      <c r="P303" s="69">
        <v>11.2</v>
      </c>
      <c r="Q303" s="80"/>
      <c r="R303" s="80"/>
      <c r="S303" s="70">
        <v>0.21</v>
      </c>
      <c r="T303" s="70">
        <v>0.02</v>
      </c>
      <c r="U303" s="68"/>
      <c r="V303" s="68"/>
      <c r="W303" s="64" t="s">
        <v>647</v>
      </c>
      <c r="X303" s="68">
        <v>2007</v>
      </c>
    </row>
    <row r="304" spans="1:24" ht="72.5" x14ac:dyDescent="0.35">
      <c r="D304" s="64" t="s">
        <v>642</v>
      </c>
      <c r="E304" s="64" t="s">
        <v>643</v>
      </c>
      <c r="F304" s="64" t="s">
        <v>644</v>
      </c>
      <c r="G304" s="64"/>
      <c r="H304" s="64" t="s">
        <v>645</v>
      </c>
      <c r="I304" s="64"/>
      <c r="J304" s="81" t="s">
        <v>651</v>
      </c>
      <c r="K304" s="64" t="s">
        <v>646</v>
      </c>
      <c r="L304" s="69">
        <v>2.6</v>
      </c>
      <c r="M304" s="69"/>
      <c r="N304" s="69"/>
      <c r="O304" s="69"/>
      <c r="P304" s="69">
        <v>8.3000000000000007</v>
      </c>
      <c r="Q304" s="80"/>
      <c r="R304" s="80"/>
      <c r="S304" s="70">
        <v>0.16</v>
      </c>
      <c r="T304" s="70">
        <v>0.02</v>
      </c>
      <c r="U304" s="68"/>
      <c r="V304" s="68"/>
      <c r="W304" s="64" t="s">
        <v>647</v>
      </c>
      <c r="X304" s="68">
        <v>2007</v>
      </c>
    </row>
    <row r="307" spans="4:20" ht="29" x14ac:dyDescent="0.35">
      <c r="D307" s="29" t="s">
        <v>668</v>
      </c>
    </row>
    <row r="308" spans="4:20" x14ac:dyDescent="0.35">
      <c r="D308" s="82" t="s">
        <v>127</v>
      </c>
      <c r="E308" s="53" t="s">
        <v>673</v>
      </c>
      <c r="F308" s="53" t="s">
        <v>674</v>
      </c>
      <c r="G308" s="53"/>
      <c r="H308" s="53" t="s">
        <v>639</v>
      </c>
      <c r="I308" s="53"/>
      <c r="J308" s="53" t="s">
        <v>640</v>
      </c>
    </row>
    <row r="309" spans="4:20" ht="22" customHeight="1" x14ac:dyDescent="0.35">
      <c r="D309" s="87" t="s">
        <v>128</v>
      </c>
      <c r="E309" s="5">
        <v>9500</v>
      </c>
      <c r="F309" s="5">
        <v>9</v>
      </c>
      <c r="G309" s="5"/>
      <c r="H309" s="5">
        <v>0.16</v>
      </c>
      <c r="I309" s="5"/>
      <c r="J309" s="86">
        <v>0.02</v>
      </c>
      <c r="K309" s="85"/>
      <c r="L309" s="130" t="s">
        <v>669</v>
      </c>
      <c r="M309" s="130"/>
      <c r="N309" s="130"/>
      <c r="O309" s="130"/>
      <c r="P309" s="130"/>
      <c r="Q309" s="130"/>
      <c r="R309" s="130"/>
      <c r="S309" s="130"/>
      <c r="T309" s="130"/>
    </row>
    <row r="310" spans="4:20" ht="24.5" customHeight="1" x14ac:dyDescent="0.35">
      <c r="D310" s="87" t="s">
        <v>129</v>
      </c>
      <c r="E310" s="5">
        <v>2200</v>
      </c>
      <c r="F310" s="5">
        <v>17.5</v>
      </c>
      <c r="G310" s="5"/>
      <c r="H310" s="5">
        <v>0.3</v>
      </c>
      <c r="I310" s="5"/>
      <c r="J310" s="86">
        <v>0.04</v>
      </c>
      <c r="K310" s="85"/>
      <c r="L310" s="130" t="s">
        <v>670</v>
      </c>
      <c r="M310" s="130"/>
      <c r="N310" s="130"/>
      <c r="O310" s="130"/>
      <c r="P310" s="130"/>
      <c r="Q310" s="130"/>
      <c r="R310" s="130"/>
      <c r="S310" s="130"/>
      <c r="T310" s="130"/>
    </row>
    <row r="311" spans="4:20" ht="22" customHeight="1" x14ac:dyDescent="0.35">
      <c r="D311" s="87" t="s">
        <v>131</v>
      </c>
      <c r="E311" s="5">
        <v>2200</v>
      </c>
      <c r="F311" s="5">
        <v>17.5</v>
      </c>
      <c r="G311" s="5"/>
      <c r="H311" s="5">
        <v>0.3</v>
      </c>
      <c r="I311" s="5"/>
      <c r="J311" s="86">
        <v>0.04</v>
      </c>
      <c r="K311" s="85"/>
      <c r="L311" s="130" t="s">
        <v>671</v>
      </c>
      <c r="M311" s="130"/>
      <c r="N311" s="130"/>
      <c r="O311" s="130"/>
      <c r="P311" s="130"/>
      <c r="Q311" s="130"/>
      <c r="R311" s="130"/>
      <c r="S311" s="130"/>
      <c r="T311" s="130"/>
    </row>
    <row r="312" spans="4:20" ht="25.5" customHeight="1" x14ac:dyDescent="0.35">
      <c r="D312" s="87" t="s">
        <v>132</v>
      </c>
      <c r="E312" s="5">
        <v>2200</v>
      </c>
      <c r="F312" s="5">
        <v>17.5</v>
      </c>
      <c r="G312" s="5"/>
      <c r="H312" s="5">
        <v>0.3</v>
      </c>
      <c r="I312" s="5"/>
      <c r="J312" s="86">
        <v>0.04</v>
      </c>
      <c r="K312" s="85"/>
      <c r="L312" s="130" t="s">
        <v>672</v>
      </c>
      <c r="M312" s="130"/>
      <c r="N312" s="130"/>
      <c r="O312" s="130"/>
      <c r="P312" s="130"/>
      <c r="Q312" s="130"/>
      <c r="R312" s="130"/>
      <c r="S312" s="130"/>
      <c r="T312" s="130"/>
    </row>
    <row r="313" spans="4:20" x14ac:dyDescent="0.35">
      <c r="D313" s="87" t="s">
        <v>133</v>
      </c>
      <c r="E313" s="5">
        <v>9500</v>
      </c>
      <c r="F313" s="5">
        <v>9</v>
      </c>
      <c r="G313" s="5"/>
      <c r="H313" s="5">
        <v>0.16</v>
      </c>
      <c r="I313" s="5"/>
      <c r="J313" s="86">
        <v>0.02</v>
      </c>
    </row>
    <row r="314" spans="4:20" x14ac:dyDescent="0.35">
      <c r="D314" s="87" t="s">
        <v>134</v>
      </c>
      <c r="E314" s="5">
        <v>2200</v>
      </c>
      <c r="F314" s="5">
        <v>17.5</v>
      </c>
      <c r="G314" s="5"/>
      <c r="H314" s="5">
        <v>0.3</v>
      </c>
      <c r="I314" s="5"/>
      <c r="J314" s="86">
        <v>0.04</v>
      </c>
    </row>
    <row r="315" spans="4:20" x14ac:dyDescent="0.35">
      <c r="D315" s="87" t="s">
        <v>135</v>
      </c>
      <c r="E315" s="5">
        <v>2200</v>
      </c>
      <c r="F315" s="5">
        <v>17.5</v>
      </c>
      <c r="G315" s="5"/>
      <c r="H315" s="5">
        <v>0.3</v>
      </c>
      <c r="I315" s="5"/>
      <c r="J315" s="86">
        <v>0.04</v>
      </c>
    </row>
    <row r="316" spans="4:20" x14ac:dyDescent="0.35">
      <c r="D316" s="87" t="s">
        <v>425</v>
      </c>
      <c r="E316" s="5">
        <v>1600</v>
      </c>
      <c r="F316" s="15">
        <v>22</v>
      </c>
      <c r="G316" s="15"/>
      <c r="H316" s="15">
        <v>0.5</v>
      </c>
      <c r="I316" s="15"/>
      <c r="J316" s="15">
        <v>0.06</v>
      </c>
    </row>
    <row r="317" spans="4:20" x14ac:dyDescent="0.35">
      <c r="D317" s="87" t="s">
        <v>586</v>
      </c>
      <c r="E317" s="5">
        <v>2200</v>
      </c>
      <c r="F317" s="5">
        <v>17.5</v>
      </c>
      <c r="G317" s="5"/>
      <c r="H317" s="5">
        <v>0.3</v>
      </c>
      <c r="I317" s="5"/>
      <c r="J317" s="86">
        <v>0.04</v>
      </c>
    </row>
    <row r="318" spans="4:20" x14ac:dyDescent="0.35">
      <c r="D318" s="87" t="s">
        <v>587</v>
      </c>
      <c r="E318" s="5">
        <v>5500</v>
      </c>
      <c r="F318" s="5">
        <v>12.1</v>
      </c>
      <c r="G318" s="5"/>
      <c r="H318" s="5">
        <v>0.21</v>
      </c>
      <c r="I318" s="5"/>
      <c r="J318" s="86">
        <v>0.02</v>
      </c>
    </row>
    <row r="319" spans="4:20" x14ac:dyDescent="0.35">
      <c r="D319" s="87" t="s">
        <v>588</v>
      </c>
      <c r="E319" s="5">
        <v>5500</v>
      </c>
      <c r="F319" s="5">
        <v>12.1</v>
      </c>
      <c r="G319" s="5"/>
      <c r="H319" s="5">
        <v>0.21</v>
      </c>
      <c r="I319" s="5"/>
      <c r="J319" s="86">
        <v>0.02</v>
      </c>
    </row>
    <row r="320" spans="4:20" x14ac:dyDescent="0.35">
      <c r="D320" s="87" t="s">
        <v>589</v>
      </c>
      <c r="E320" s="5">
        <v>9500</v>
      </c>
      <c r="F320" s="5">
        <v>9</v>
      </c>
      <c r="G320" s="5"/>
      <c r="H320" s="5">
        <v>0.16</v>
      </c>
      <c r="I320" s="5"/>
      <c r="J320" s="86">
        <v>0.02</v>
      </c>
    </row>
    <row r="321" spans="4:10" x14ac:dyDescent="0.35">
      <c r="D321" s="87" t="s">
        <v>590</v>
      </c>
      <c r="E321" s="5">
        <v>5500</v>
      </c>
      <c r="F321" s="5">
        <v>12.1</v>
      </c>
      <c r="G321" s="5"/>
      <c r="H321" s="5">
        <v>0.21</v>
      </c>
      <c r="I321" s="5"/>
      <c r="J321" s="86">
        <v>0.02</v>
      </c>
    </row>
  </sheetData>
  <mergeCells count="19">
    <mergeCell ref="V4:X4"/>
    <mergeCell ref="Y4:AA4"/>
    <mergeCell ref="K299:K300"/>
    <mergeCell ref="J4:L4"/>
    <mergeCell ref="M4:O4"/>
    <mergeCell ref="P4:R4"/>
    <mergeCell ref="S4:U4"/>
    <mergeCell ref="D299:D300"/>
    <mergeCell ref="E299:E300"/>
    <mergeCell ref="F299:F300"/>
    <mergeCell ref="H299:H300"/>
    <mergeCell ref="J299:J300"/>
    <mergeCell ref="L312:T312"/>
    <mergeCell ref="L299:M299"/>
    <mergeCell ref="W299:W300"/>
    <mergeCell ref="X299:X300"/>
    <mergeCell ref="L309:T309"/>
    <mergeCell ref="L310:T310"/>
    <mergeCell ref="L311:T3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21"/>
  <sheetViews>
    <sheetView topLeftCell="U1" zoomScale="80" zoomScaleNormal="80" workbookViewId="0">
      <selection activeCell="AE4" sqref="AE4:AR19"/>
    </sheetView>
  </sheetViews>
  <sheetFormatPr baseColWidth="10" defaultRowHeight="14.5" x14ac:dyDescent="0.35"/>
  <cols>
    <col min="3" max="3" width="24.54296875" customWidth="1"/>
    <col min="4" max="5" width="23.54296875" customWidth="1"/>
    <col min="6" max="6" width="5.26953125" customWidth="1"/>
    <col min="7" max="7" width="24.54296875" customWidth="1"/>
    <col min="9" max="9" width="15.7265625" customWidth="1"/>
    <col min="13" max="27" width="15.453125" customWidth="1"/>
    <col min="29" max="29" width="26.1796875" customWidth="1"/>
    <col min="31" max="31" width="20.36328125" customWidth="1"/>
  </cols>
  <sheetData>
    <row r="1" spans="1:31" x14ac:dyDescent="0.35">
      <c r="A1" t="s">
        <v>28</v>
      </c>
      <c r="B1" t="s">
        <v>28</v>
      </c>
      <c r="C1" s="5" t="str">
        <f t="shared" ref="C1:C7" ca="1" si="0">IF(ROW()&gt;(COUNTA($A:$A)*COUNTA($B:$B)),"",OFFSET($A$1,INT((ROW()-1)/17),)&amp;" "&amp;OFFSET($B$1,MOD(ROW()-1,COUNTA($B:$B)),))</f>
        <v>Abidjan Abidjan</v>
      </c>
    </row>
    <row r="2" spans="1:31" x14ac:dyDescent="0.35">
      <c r="A2" s="64" t="s">
        <v>37</v>
      </c>
      <c r="B2" s="22" t="s">
        <v>37</v>
      </c>
      <c r="C2" s="5" t="str">
        <f t="shared" ca="1" si="0"/>
        <v>Abidjan Alger</v>
      </c>
    </row>
    <row r="3" spans="1:31" x14ac:dyDescent="0.35">
      <c r="A3" s="5" t="s">
        <v>32</v>
      </c>
      <c r="B3" s="31" t="s">
        <v>32</v>
      </c>
      <c r="C3" s="5" t="str">
        <f t="shared" ca="1" si="0"/>
        <v>Abidjan Anvers</v>
      </c>
      <c r="N3" s="98"/>
      <c r="O3" s="98"/>
      <c r="P3" s="6"/>
      <c r="Q3" s="98"/>
      <c r="R3" s="98"/>
      <c r="U3" s="98"/>
      <c r="V3" s="98"/>
      <c r="W3" s="98"/>
      <c r="X3" s="98"/>
    </row>
    <row r="4" spans="1:31" x14ac:dyDescent="0.35">
      <c r="A4" s="5" t="s">
        <v>31</v>
      </c>
      <c r="B4" s="31" t="s">
        <v>31</v>
      </c>
      <c r="C4" s="5" t="str">
        <f t="shared" ca="1" si="0"/>
        <v>Abidjan Dakar</v>
      </c>
      <c r="D4" s="99"/>
      <c r="E4" s="7"/>
      <c r="F4" s="55"/>
      <c r="G4" s="7"/>
      <c r="H4" s="7"/>
      <c r="I4" s="7"/>
      <c r="J4" s="127" t="s">
        <v>688</v>
      </c>
      <c r="K4" s="127"/>
      <c r="L4" s="127"/>
      <c r="M4" s="126" t="s">
        <v>686</v>
      </c>
      <c r="N4" s="126"/>
      <c r="O4" s="126"/>
      <c r="P4" s="127" t="s">
        <v>690</v>
      </c>
      <c r="Q4" s="127"/>
      <c r="R4" s="127"/>
      <c r="S4" s="126" t="s">
        <v>691</v>
      </c>
      <c r="T4" s="126"/>
      <c r="U4" s="126"/>
      <c r="V4" s="127" t="s">
        <v>692</v>
      </c>
      <c r="W4" s="127"/>
      <c r="X4" s="127"/>
      <c r="Y4" s="126" t="s">
        <v>689</v>
      </c>
      <c r="Z4" s="126"/>
      <c r="AA4" s="126"/>
      <c r="AC4" s="1" t="s">
        <v>19</v>
      </c>
      <c r="AE4" s="3" t="s">
        <v>0</v>
      </c>
    </row>
    <row r="5" spans="1:31" ht="15" customHeight="1" x14ac:dyDescent="0.35">
      <c r="A5" s="62" t="s">
        <v>73</v>
      </c>
      <c r="B5" s="96" t="s">
        <v>73</v>
      </c>
      <c r="C5" s="5" t="str">
        <f t="shared" ca="1" si="0"/>
        <v>Abidjan Fort Cochin</v>
      </c>
      <c r="D5" s="99" t="s">
        <v>64</v>
      </c>
      <c r="E5" s="7" t="s">
        <v>65</v>
      </c>
      <c r="F5" s="55"/>
      <c r="G5" s="7" t="s">
        <v>683</v>
      </c>
      <c r="H5" s="7" t="s">
        <v>426</v>
      </c>
      <c r="I5" s="7"/>
      <c r="J5" s="7" t="s">
        <v>638</v>
      </c>
      <c r="K5" s="7" t="s">
        <v>639</v>
      </c>
      <c r="L5" s="7" t="s">
        <v>640</v>
      </c>
      <c r="M5" s="97" t="s">
        <v>684</v>
      </c>
      <c r="N5" s="97" t="s">
        <v>685</v>
      </c>
      <c r="O5" s="97" t="s">
        <v>66</v>
      </c>
      <c r="P5" s="97" t="s">
        <v>684</v>
      </c>
      <c r="Q5" s="97" t="s">
        <v>685</v>
      </c>
      <c r="R5" s="97" t="s">
        <v>66</v>
      </c>
      <c r="S5" s="97" t="s">
        <v>684</v>
      </c>
      <c r="T5" s="97" t="s">
        <v>685</v>
      </c>
      <c r="U5" s="97" t="s">
        <v>66</v>
      </c>
      <c r="V5" s="97" t="s">
        <v>684</v>
      </c>
      <c r="W5" s="97" t="s">
        <v>685</v>
      </c>
      <c r="X5" s="97" t="s">
        <v>66</v>
      </c>
      <c r="Y5" s="97" t="s">
        <v>684</v>
      </c>
      <c r="Z5" s="97" t="s">
        <v>685</v>
      </c>
      <c r="AA5" s="97" t="s">
        <v>66</v>
      </c>
      <c r="AC5" s="64" t="s">
        <v>597</v>
      </c>
      <c r="AE5" s="16" t="s">
        <v>6</v>
      </c>
    </row>
    <row r="6" spans="1:31" ht="14.5" customHeight="1" x14ac:dyDescent="0.35">
      <c r="A6" s="62" t="s">
        <v>76</v>
      </c>
      <c r="B6" s="96" t="s">
        <v>76</v>
      </c>
      <c r="C6" s="5" t="str">
        <f t="shared" ca="1" si="0"/>
        <v>Abidjan Hanoi</v>
      </c>
      <c r="D6" s="95" t="s">
        <v>28</v>
      </c>
      <c r="E6" s="5" t="s">
        <v>28</v>
      </c>
      <c r="F6" s="100"/>
      <c r="G6" s="5" t="str">
        <f ca="1">C1</f>
        <v>Abidjan Abidjan</v>
      </c>
      <c r="H6" s="5">
        <v>0</v>
      </c>
      <c r="I6" s="5" t="str">
        <f ca="1">G6</f>
        <v>Abidjan Abidjan</v>
      </c>
      <c r="J6" s="5">
        <v>0</v>
      </c>
      <c r="K6" s="5"/>
      <c r="L6" s="5"/>
      <c r="M6" s="5" t="str">
        <f>Masque_de_saisie!N9&amp;" "&amp;Masque_de_saisie!N10</f>
        <v>Shanghai Marseille</v>
      </c>
      <c r="N6" s="5" t="str">
        <f>Masque_de_saisie!N18&amp;" "&amp;Masque_de_saisie!N19</f>
        <v>Shanghai Shanghai</v>
      </c>
      <c r="O6" s="5" t="str">
        <f>Masque_de_saisie!N27&amp;" "&amp;Masque_de_saisie!N28</f>
        <v>Shanghai Shanghai</v>
      </c>
      <c r="P6" s="30">
        <f ca="1">VLOOKUP(M6,I6:J294,2)</f>
        <v>9</v>
      </c>
      <c r="Q6" s="30">
        <f ca="1">VLOOKUP(N6,I6:J294,2)</f>
        <v>0</v>
      </c>
      <c r="R6" s="30">
        <f ca="1">VLOOKUP(O6,I6:J294,2)</f>
        <v>0</v>
      </c>
      <c r="S6" s="30"/>
      <c r="T6" s="30"/>
      <c r="U6" s="30"/>
      <c r="V6" s="30"/>
      <c r="W6" s="30"/>
      <c r="X6" s="30"/>
      <c r="Y6" s="30">
        <f ca="1">VLOOKUP(M6,G6:H294,2)</f>
        <v>16110</v>
      </c>
      <c r="Z6" s="30">
        <f ca="1">VLOOKUP(N6,G6:H294,2)</f>
        <v>0</v>
      </c>
      <c r="AA6" s="30">
        <f ca="1">VLOOKUP(O6,G6:H294,2)</f>
        <v>0</v>
      </c>
      <c r="AC6" s="64" t="s">
        <v>39</v>
      </c>
      <c r="AE6" s="16" t="s">
        <v>3</v>
      </c>
    </row>
    <row r="7" spans="1:31" x14ac:dyDescent="0.35">
      <c r="A7" s="62" t="s">
        <v>29</v>
      </c>
      <c r="B7" s="96" t="s">
        <v>29</v>
      </c>
      <c r="C7" s="5" t="str">
        <f t="shared" ca="1" si="0"/>
        <v>Abidjan Le Cap</v>
      </c>
      <c r="D7" s="66" t="s">
        <v>37</v>
      </c>
      <c r="E7" s="64" t="s">
        <v>37</v>
      </c>
      <c r="F7" s="100"/>
      <c r="G7" s="5" t="str">
        <f t="shared" ref="G7:G70" ca="1" si="1">C2</f>
        <v>Abidjan Alger</v>
      </c>
      <c r="H7" s="47">
        <v>5695</v>
      </c>
      <c r="I7" s="5" t="str">
        <f t="shared" ref="I7:I70" ca="1" si="2">G7</f>
        <v>Abidjan Alger</v>
      </c>
      <c r="J7" s="47">
        <v>22</v>
      </c>
      <c r="K7" s="47"/>
      <c r="L7" s="47"/>
      <c r="AC7" s="64" t="s">
        <v>40</v>
      </c>
      <c r="AE7" s="16" t="s">
        <v>15</v>
      </c>
    </row>
    <row r="8" spans="1:31" x14ac:dyDescent="0.35">
      <c r="A8" s="5" t="s">
        <v>33</v>
      </c>
      <c r="B8" s="31" t="s">
        <v>33</v>
      </c>
      <c r="C8" s="5" t="str">
        <f ca="1">IF(ROW()&gt;(COUNTA($A:$A)*COUNTA($B:$B)),"",OFFSET($A$1,INT((ROW()-1)/16),)&amp;" "&amp;OFFSET($B$1,MOD(ROW()-1,COUNTA($B:$B)),))</f>
        <v>Abidjan Le Havre</v>
      </c>
      <c r="D8" s="95" t="s">
        <v>32</v>
      </c>
      <c r="E8" s="5" t="s">
        <v>32</v>
      </c>
      <c r="F8" s="100"/>
      <c r="G8" s="5" t="str">
        <f t="shared" ca="1" si="1"/>
        <v>Abidjan Anvers</v>
      </c>
      <c r="H8" s="5">
        <v>6885</v>
      </c>
      <c r="I8" s="5" t="str">
        <f t="shared" ca="1" si="2"/>
        <v>Abidjan Anvers</v>
      </c>
      <c r="J8" s="5">
        <v>17.5</v>
      </c>
      <c r="K8" s="5"/>
      <c r="L8" s="5"/>
      <c r="AC8" s="64" t="s">
        <v>41</v>
      </c>
      <c r="AE8" s="16" t="s">
        <v>16</v>
      </c>
    </row>
    <row r="9" spans="1:31" x14ac:dyDescent="0.35">
      <c r="A9" s="5" t="s">
        <v>36</v>
      </c>
      <c r="B9" s="31" t="s">
        <v>36</v>
      </c>
      <c r="C9" s="5" t="str">
        <f t="shared" ref="C9:C72" ca="1" si="3">IF(ROW()&gt;(COUNTA($A:$A)*COUNTA($B:$B)),"",OFFSET($A$1,INT((ROW()-1)/17),)&amp;" "&amp;OFFSET($B$1,MOD(ROW()-1,COUNTA($B:$B)),))</f>
        <v>Abidjan Lomé</v>
      </c>
      <c r="D9" s="95" t="s">
        <v>31</v>
      </c>
      <c r="E9" s="5" t="s">
        <v>31</v>
      </c>
      <c r="F9" s="100"/>
      <c r="G9" s="5" t="str">
        <f t="shared" ca="1" si="1"/>
        <v>Abidjan Dakar</v>
      </c>
      <c r="H9" s="5">
        <v>2126</v>
      </c>
      <c r="I9" s="5" t="str">
        <f t="shared" ca="1" si="2"/>
        <v>Abidjan Dakar</v>
      </c>
      <c r="J9" s="47">
        <v>22</v>
      </c>
      <c r="K9" s="5"/>
      <c r="L9" s="5"/>
      <c r="AC9" s="64" t="s">
        <v>42</v>
      </c>
      <c r="AE9" s="16" t="s">
        <v>10</v>
      </c>
    </row>
    <row r="10" spans="1:31" ht="29" x14ac:dyDescent="0.35">
      <c r="A10" s="5" t="s">
        <v>30</v>
      </c>
      <c r="B10" s="31" t="s">
        <v>30</v>
      </c>
      <c r="C10" s="5" t="str">
        <f t="shared" ca="1" si="3"/>
        <v>Abidjan Los Angeles</v>
      </c>
      <c r="D10" s="101" t="s">
        <v>73</v>
      </c>
      <c r="E10" s="62" t="s">
        <v>73</v>
      </c>
      <c r="F10" s="100"/>
      <c r="G10" s="5" t="str">
        <f t="shared" ca="1" si="1"/>
        <v>Abidjan Fort Cochin</v>
      </c>
      <c r="H10" s="5">
        <v>13601</v>
      </c>
      <c r="I10" s="5" t="str">
        <f t="shared" ca="1" si="2"/>
        <v>Abidjan Fort Cochin</v>
      </c>
      <c r="J10" s="5">
        <v>17.5</v>
      </c>
      <c r="K10" s="5"/>
      <c r="L10" s="5"/>
      <c r="AC10" s="64" t="s">
        <v>43</v>
      </c>
      <c r="AE10" s="16" t="s">
        <v>8</v>
      </c>
    </row>
    <row r="11" spans="1:31" ht="38.5" customHeight="1" x14ac:dyDescent="0.35">
      <c r="A11" s="5" t="s">
        <v>52</v>
      </c>
      <c r="B11" s="31" t="s">
        <v>52</v>
      </c>
      <c r="C11" s="5" t="str">
        <f t="shared" ca="1" si="3"/>
        <v>Abidjan Marseille</v>
      </c>
      <c r="D11" s="101" t="s">
        <v>76</v>
      </c>
      <c r="E11" s="62" t="s">
        <v>76</v>
      </c>
      <c r="F11" s="100"/>
      <c r="G11" s="5" t="str">
        <f t="shared" ca="1" si="1"/>
        <v>Abidjan Hanoi</v>
      </c>
      <c r="H11" s="5">
        <v>17771</v>
      </c>
      <c r="I11" s="5" t="str">
        <f t="shared" ca="1" si="2"/>
        <v>Abidjan Hanoi</v>
      </c>
      <c r="J11" s="5">
        <v>17.5</v>
      </c>
      <c r="K11" s="5"/>
      <c r="L11" s="5"/>
      <c r="AC11" s="64" t="s">
        <v>44</v>
      </c>
      <c r="AE11" s="16" t="s">
        <v>12</v>
      </c>
    </row>
    <row r="12" spans="1:31" ht="29" x14ac:dyDescent="0.35">
      <c r="A12" s="5" t="s">
        <v>47</v>
      </c>
      <c r="B12" s="31" t="s">
        <v>47</v>
      </c>
      <c r="C12" s="5" t="str">
        <f t="shared" ca="1" si="3"/>
        <v>Abidjan New-York</v>
      </c>
      <c r="D12" s="101" t="s">
        <v>29</v>
      </c>
      <c r="E12" s="62" t="s">
        <v>29</v>
      </c>
      <c r="F12" s="100"/>
      <c r="G12" s="5" t="str">
        <f t="shared" ca="1" si="1"/>
        <v>Abidjan Le Cap</v>
      </c>
      <c r="H12" s="5">
        <v>5095</v>
      </c>
      <c r="I12" s="5" t="str">
        <f t="shared" ca="1" si="2"/>
        <v>Abidjan Le Cap</v>
      </c>
      <c r="J12" s="5"/>
      <c r="K12" s="5"/>
      <c r="L12" s="5"/>
      <c r="AC12" s="64" t="s">
        <v>595</v>
      </c>
      <c r="AE12" s="16" t="s">
        <v>24</v>
      </c>
    </row>
    <row r="13" spans="1:31" x14ac:dyDescent="0.35">
      <c r="A13" s="64" t="s">
        <v>49</v>
      </c>
      <c r="B13" s="22" t="s">
        <v>49</v>
      </c>
      <c r="C13" s="5" t="str">
        <f t="shared" ca="1" si="3"/>
        <v>Abidjan Shanghai</v>
      </c>
      <c r="D13" s="95" t="s">
        <v>33</v>
      </c>
      <c r="E13" s="5" t="s">
        <v>33</v>
      </c>
      <c r="F13" s="100"/>
      <c r="G13" s="5" t="str">
        <f t="shared" ca="1" si="1"/>
        <v>Abidjan Le Havre</v>
      </c>
      <c r="H13" s="5">
        <v>6540</v>
      </c>
      <c r="I13" s="5" t="str">
        <f t="shared" ca="1" si="2"/>
        <v>Abidjan Le Havre</v>
      </c>
      <c r="J13" s="5">
        <v>17.5</v>
      </c>
      <c r="K13" s="5"/>
      <c r="L13" s="5"/>
      <c r="AC13" s="61" t="s">
        <v>593</v>
      </c>
      <c r="AE13" s="16" t="s">
        <v>4</v>
      </c>
    </row>
    <row r="14" spans="1:31" x14ac:dyDescent="0.35">
      <c r="A14" s="64" t="s">
        <v>51</v>
      </c>
      <c r="B14" s="22" t="s">
        <v>51</v>
      </c>
      <c r="C14" s="5" t="str">
        <f t="shared" ca="1" si="3"/>
        <v>Abidjan Tanger</v>
      </c>
      <c r="D14" s="95" t="s">
        <v>36</v>
      </c>
      <c r="E14" s="5" t="s">
        <v>36</v>
      </c>
      <c r="F14" s="100"/>
      <c r="G14" s="5" t="str">
        <f t="shared" ca="1" si="1"/>
        <v>Abidjan Lomé</v>
      </c>
      <c r="H14" s="5">
        <v>653</v>
      </c>
      <c r="I14" s="5" t="str">
        <f t="shared" ca="1" si="2"/>
        <v>Abidjan Lomé</v>
      </c>
      <c r="J14" s="47">
        <v>22</v>
      </c>
      <c r="K14" s="5"/>
      <c r="L14" s="5"/>
      <c r="AC14" s="64" t="s">
        <v>594</v>
      </c>
      <c r="AE14" s="16" t="s">
        <v>23</v>
      </c>
    </row>
    <row r="15" spans="1:31" x14ac:dyDescent="0.35">
      <c r="A15" s="64" t="s">
        <v>38</v>
      </c>
      <c r="B15" s="22" t="s">
        <v>38</v>
      </c>
      <c r="C15" s="5" t="str">
        <f t="shared" ca="1" si="3"/>
        <v>Abidjan Tunis</v>
      </c>
      <c r="D15" s="95" t="s">
        <v>30</v>
      </c>
      <c r="E15" s="5" t="s">
        <v>30</v>
      </c>
      <c r="F15" s="100"/>
      <c r="G15" s="5" t="str">
        <f t="shared" ca="1" si="1"/>
        <v>Abidjan Los Angeles</v>
      </c>
      <c r="H15" s="5">
        <v>14062</v>
      </c>
      <c r="I15" s="5" t="str">
        <f t="shared" ca="1" si="2"/>
        <v>Abidjan Los Angeles</v>
      </c>
      <c r="J15" s="5">
        <v>17.5</v>
      </c>
      <c r="K15" s="5"/>
      <c r="L15" s="5"/>
      <c r="AC15" s="62" t="s">
        <v>18</v>
      </c>
      <c r="AE15" s="16" t="s">
        <v>7</v>
      </c>
    </row>
    <row r="16" spans="1:31" ht="17" customHeight="1" x14ac:dyDescent="0.35">
      <c r="A16" s="5" t="s">
        <v>74</v>
      </c>
      <c r="B16" s="31" t="s">
        <v>74</v>
      </c>
      <c r="C16" s="5" t="str">
        <f t="shared" ca="1" si="3"/>
        <v>Abidjan Vide</v>
      </c>
      <c r="D16" s="95" t="s">
        <v>52</v>
      </c>
      <c r="E16" s="5" t="s">
        <v>52</v>
      </c>
      <c r="F16" s="100"/>
      <c r="G16" s="5" t="str">
        <f t="shared" ca="1" si="1"/>
        <v>Abidjan Marseille</v>
      </c>
      <c r="H16" s="5">
        <v>6191</v>
      </c>
      <c r="I16" s="5" t="str">
        <f t="shared" ca="1" si="2"/>
        <v>Abidjan Marseille</v>
      </c>
      <c r="J16" s="5">
        <v>17.5</v>
      </c>
      <c r="K16" s="5"/>
      <c r="L16" s="5"/>
      <c r="AE16" s="16" t="s">
        <v>9</v>
      </c>
    </row>
    <row r="17" spans="1:31" x14ac:dyDescent="0.35">
      <c r="A17" s="64" t="s">
        <v>50</v>
      </c>
      <c r="B17" s="22" t="s">
        <v>50</v>
      </c>
      <c r="C17" s="5" t="str">
        <f t="shared" ca="1" si="3"/>
        <v>Abidjan Windhoek</v>
      </c>
      <c r="D17" s="95" t="s">
        <v>47</v>
      </c>
      <c r="E17" s="5" t="s">
        <v>47</v>
      </c>
      <c r="F17" s="100"/>
      <c r="G17" s="5" t="str">
        <f t="shared" ca="1" si="1"/>
        <v>Abidjan New-York</v>
      </c>
      <c r="H17" s="5">
        <v>8217</v>
      </c>
      <c r="I17" s="5" t="str">
        <f t="shared" ca="1" si="2"/>
        <v>Abidjan New-York</v>
      </c>
      <c r="J17" s="5">
        <v>17.5</v>
      </c>
      <c r="K17" s="5"/>
      <c r="L17" s="5"/>
      <c r="AE17" s="16" t="s">
        <v>11</v>
      </c>
    </row>
    <row r="18" spans="1:31" x14ac:dyDescent="0.35">
      <c r="C18" s="5" t="str">
        <f t="shared" ca="1" si="3"/>
        <v>Alger Abidjan</v>
      </c>
      <c r="D18" s="63" t="s">
        <v>49</v>
      </c>
      <c r="E18" s="64" t="s">
        <v>49</v>
      </c>
      <c r="F18" s="100"/>
      <c r="G18" s="5" t="str">
        <f t="shared" ca="1" si="1"/>
        <v>Abidjan Shanghai</v>
      </c>
      <c r="H18" s="5">
        <v>19152</v>
      </c>
      <c r="I18" s="5" t="str">
        <f t="shared" ca="1" si="2"/>
        <v>Abidjan Shanghai</v>
      </c>
      <c r="J18" s="5">
        <v>17.5</v>
      </c>
      <c r="K18" s="5"/>
      <c r="L18" s="5"/>
      <c r="AE18" s="16" t="s">
        <v>2</v>
      </c>
    </row>
    <row r="19" spans="1:31" x14ac:dyDescent="0.35">
      <c r="C19" s="5" t="str">
        <f t="shared" ca="1" si="3"/>
        <v>Alger Alger</v>
      </c>
      <c r="D19" s="63" t="s">
        <v>51</v>
      </c>
      <c r="E19" s="64" t="s">
        <v>51</v>
      </c>
      <c r="F19" s="100"/>
      <c r="G19" s="5" t="str">
        <f t="shared" ca="1" si="1"/>
        <v>Abidjan Tanger</v>
      </c>
      <c r="H19" s="5">
        <v>4860</v>
      </c>
      <c r="I19" s="5" t="str">
        <f t="shared" ca="1" si="2"/>
        <v>Abidjan Tanger</v>
      </c>
      <c r="J19" s="47">
        <v>22</v>
      </c>
      <c r="K19" s="5"/>
      <c r="L19" s="5"/>
      <c r="AE19" s="16" t="s">
        <v>5</v>
      </c>
    </row>
    <row r="20" spans="1:31" x14ac:dyDescent="0.35">
      <c r="A20" s="18"/>
      <c r="C20" s="5" t="str">
        <f t="shared" ca="1" si="3"/>
        <v>Alger Anvers</v>
      </c>
      <c r="D20" s="63" t="s">
        <v>38</v>
      </c>
      <c r="E20" s="64" t="s">
        <v>38</v>
      </c>
      <c r="F20" s="100"/>
      <c r="G20" s="5" t="str">
        <f t="shared" ca="1" si="1"/>
        <v>Abidjan Tunis</v>
      </c>
      <c r="H20" s="5">
        <v>6402</v>
      </c>
      <c r="I20" s="5" t="str">
        <f t="shared" ca="1" si="2"/>
        <v>Abidjan Tunis</v>
      </c>
      <c r="J20" s="47">
        <v>22</v>
      </c>
      <c r="K20" s="5"/>
      <c r="L20" s="5"/>
    </row>
    <row r="21" spans="1:31" x14ac:dyDescent="0.35">
      <c r="C21" s="5" t="str">
        <f t="shared" ca="1" si="3"/>
        <v>Alger Dakar</v>
      </c>
      <c r="D21" s="95" t="s">
        <v>74</v>
      </c>
      <c r="E21" s="5" t="s">
        <v>74</v>
      </c>
      <c r="F21" s="100"/>
      <c r="G21" s="5" t="str">
        <f t="shared" ca="1" si="1"/>
        <v>Abidjan Vide</v>
      </c>
      <c r="H21" s="5">
        <v>0</v>
      </c>
      <c r="I21" s="5" t="str">
        <f t="shared" ca="1" si="2"/>
        <v>Abidjan Vide</v>
      </c>
      <c r="J21" s="5">
        <v>0</v>
      </c>
      <c r="K21" s="5"/>
      <c r="L21" s="5"/>
    </row>
    <row r="22" spans="1:31" x14ac:dyDescent="0.35">
      <c r="C22" s="5" t="str">
        <f t="shared" ca="1" si="3"/>
        <v>Alger Fort Cochin</v>
      </c>
      <c r="D22" s="63" t="s">
        <v>50</v>
      </c>
      <c r="E22" s="64" t="s">
        <v>50</v>
      </c>
      <c r="F22" s="100"/>
      <c r="G22" s="5" t="str">
        <f t="shared" ca="1" si="1"/>
        <v>Abidjan Windhoek</v>
      </c>
      <c r="H22" s="5">
        <v>3730</v>
      </c>
      <c r="I22" s="5" t="str">
        <f t="shared" ca="1" si="2"/>
        <v>Abidjan Windhoek</v>
      </c>
      <c r="J22" s="47">
        <v>22</v>
      </c>
      <c r="K22" s="5"/>
      <c r="L22" s="5"/>
    </row>
    <row r="23" spans="1:31" x14ac:dyDescent="0.35">
      <c r="C23" s="5" t="str">
        <f t="shared" ca="1" si="3"/>
        <v>Alger Hanoi</v>
      </c>
      <c r="F23" s="100"/>
      <c r="G23" s="5" t="str">
        <f t="shared" ca="1" si="1"/>
        <v>Alger Abidjan</v>
      </c>
      <c r="H23" s="5">
        <v>5696</v>
      </c>
      <c r="I23" s="5" t="str">
        <f t="shared" ca="1" si="2"/>
        <v>Alger Abidjan</v>
      </c>
      <c r="J23" s="47">
        <v>22</v>
      </c>
      <c r="K23" s="5"/>
      <c r="L23" s="5"/>
    </row>
    <row r="24" spans="1:31" x14ac:dyDescent="0.35">
      <c r="C24" s="5" t="str">
        <f t="shared" ca="1" si="3"/>
        <v>Alger Le Cap</v>
      </c>
      <c r="F24" s="100"/>
      <c r="G24" s="5" t="str">
        <f t="shared" ca="1" si="1"/>
        <v>Alger Alger</v>
      </c>
      <c r="H24" s="5">
        <v>0</v>
      </c>
      <c r="I24" s="5" t="str">
        <f t="shared" ca="1" si="2"/>
        <v>Alger Alger</v>
      </c>
      <c r="J24" s="5">
        <v>0</v>
      </c>
      <c r="K24" s="5"/>
      <c r="L24" s="5"/>
    </row>
    <row r="25" spans="1:31" ht="20" customHeight="1" x14ac:dyDescent="0.35">
      <c r="C25" s="5" t="str">
        <f t="shared" ca="1" si="3"/>
        <v>Alger Le Havre</v>
      </c>
      <c r="D25" s="18"/>
      <c r="F25" s="100"/>
      <c r="G25" s="5" t="str">
        <f t="shared" ca="1" si="1"/>
        <v>Alger Anvers</v>
      </c>
      <c r="H25" s="5">
        <v>3301</v>
      </c>
      <c r="I25" s="5" t="str">
        <f t="shared" ca="1" si="2"/>
        <v>Alger Anvers</v>
      </c>
      <c r="J25" s="5">
        <v>17.5</v>
      </c>
      <c r="K25" s="5"/>
      <c r="L25" s="5"/>
    </row>
    <row r="26" spans="1:31" x14ac:dyDescent="0.35">
      <c r="C26" s="5" t="str">
        <f t="shared" ca="1" si="3"/>
        <v>Alger Lomé</v>
      </c>
      <c r="F26" s="100"/>
      <c r="G26" s="5" t="str">
        <f t="shared" ca="1" si="1"/>
        <v>Alger Dakar</v>
      </c>
      <c r="H26" s="5">
        <v>3596</v>
      </c>
      <c r="I26" s="5" t="str">
        <f t="shared" ca="1" si="2"/>
        <v>Alger Dakar</v>
      </c>
      <c r="J26" s="47">
        <v>22</v>
      </c>
      <c r="K26" s="5"/>
      <c r="L26" s="5"/>
    </row>
    <row r="27" spans="1:31" x14ac:dyDescent="0.35">
      <c r="C27" s="5" t="str">
        <f t="shared" ca="1" si="3"/>
        <v>Alger Los Angeles</v>
      </c>
      <c r="F27" s="100"/>
      <c r="G27" s="5" t="str">
        <f t="shared" ca="1" si="1"/>
        <v>Alger Fort Cochin</v>
      </c>
      <c r="H27" s="5">
        <v>8434</v>
      </c>
      <c r="I27" s="5" t="str">
        <f t="shared" ca="1" si="2"/>
        <v>Alger Fort Cochin</v>
      </c>
      <c r="J27" s="5">
        <v>17.5</v>
      </c>
      <c r="K27" s="5"/>
      <c r="L27" s="5"/>
    </row>
    <row r="28" spans="1:31" x14ac:dyDescent="0.35">
      <c r="C28" s="5" t="str">
        <f t="shared" ca="1" si="3"/>
        <v>Alger Marseille</v>
      </c>
      <c r="F28" s="100"/>
      <c r="G28" s="5" t="str">
        <f t="shared" ca="1" si="1"/>
        <v>Alger Hanoi</v>
      </c>
      <c r="H28" s="5">
        <v>14680</v>
      </c>
      <c r="I28" s="5" t="str">
        <f t="shared" ca="1" si="2"/>
        <v>Alger Hanoi</v>
      </c>
      <c r="J28" s="5">
        <v>17.5</v>
      </c>
      <c r="K28" s="5"/>
      <c r="L28" s="5"/>
    </row>
    <row r="29" spans="1:31" x14ac:dyDescent="0.35">
      <c r="C29" s="5" t="str">
        <f t="shared" ca="1" si="3"/>
        <v>Alger New-York</v>
      </c>
      <c r="F29" s="100"/>
      <c r="G29" s="5" t="str">
        <f t="shared" ca="1" si="1"/>
        <v>Alger Le Cap</v>
      </c>
      <c r="H29" s="5">
        <v>10231</v>
      </c>
      <c r="I29" s="5" t="str">
        <f t="shared" ca="1" si="2"/>
        <v>Alger Le Cap</v>
      </c>
      <c r="J29" s="47">
        <v>22</v>
      </c>
      <c r="K29" s="5"/>
      <c r="L29" s="5"/>
    </row>
    <row r="30" spans="1:31" x14ac:dyDescent="0.35">
      <c r="C30" s="5" t="str">
        <f t="shared" ca="1" si="3"/>
        <v>Alger Shanghai</v>
      </c>
      <c r="F30" s="100"/>
      <c r="G30" s="5" t="str">
        <f t="shared" ca="1" si="1"/>
        <v>Alger Le Havre</v>
      </c>
      <c r="H30" s="5">
        <v>2957</v>
      </c>
      <c r="I30" s="5" t="str">
        <f t="shared" ca="1" si="2"/>
        <v>Alger Le Havre</v>
      </c>
      <c r="J30" s="5">
        <v>17.5</v>
      </c>
      <c r="K30" s="5"/>
      <c r="L30" s="5"/>
    </row>
    <row r="31" spans="1:31" x14ac:dyDescent="0.35">
      <c r="C31" s="5" t="str">
        <f t="shared" ca="1" si="3"/>
        <v>Alger Tanger</v>
      </c>
      <c r="F31" s="100"/>
      <c r="G31" s="5" t="str">
        <f t="shared" ca="1" si="1"/>
        <v>Alger Lomé</v>
      </c>
      <c r="H31" s="5">
        <v>6310</v>
      </c>
      <c r="I31" s="5" t="str">
        <f t="shared" ca="1" si="2"/>
        <v>Alger Lomé</v>
      </c>
      <c r="J31" s="47">
        <v>22</v>
      </c>
      <c r="K31" s="5"/>
      <c r="L31" s="5"/>
    </row>
    <row r="32" spans="1:31" x14ac:dyDescent="0.35">
      <c r="C32" s="5" t="str">
        <f t="shared" ca="1" si="3"/>
        <v>Alger Tunis</v>
      </c>
      <c r="F32" s="100"/>
      <c r="G32" s="5" t="str">
        <f t="shared" ca="1" si="1"/>
        <v>Alger Los Angeles</v>
      </c>
      <c r="H32" s="5">
        <v>14330</v>
      </c>
      <c r="I32" s="5" t="str">
        <f t="shared" ca="1" si="2"/>
        <v>Alger Los Angeles</v>
      </c>
      <c r="J32" s="5">
        <v>17.5</v>
      </c>
      <c r="K32" s="5"/>
      <c r="L32" s="5"/>
    </row>
    <row r="33" spans="3:12" x14ac:dyDescent="0.35">
      <c r="C33" s="5" t="str">
        <f t="shared" ca="1" si="3"/>
        <v>Alger Vide</v>
      </c>
      <c r="F33" s="100"/>
      <c r="G33" s="5" t="str">
        <f t="shared" ca="1" si="1"/>
        <v>Alger Marseille</v>
      </c>
      <c r="H33" s="5">
        <v>754</v>
      </c>
      <c r="I33" s="5" t="str">
        <f t="shared" ca="1" si="2"/>
        <v>Alger Marseille</v>
      </c>
      <c r="J33" s="5">
        <v>17.5</v>
      </c>
      <c r="K33" s="5"/>
      <c r="L33" s="5"/>
    </row>
    <row r="34" spans="3:12" x14ac:dyDescent="0.35">
      <c r="C34" s="5" t="str">
        <f t="shared" ca="1" si="3"/>
        <v>Alger Windhoek</v>
      </c>
      <c r="F34" s="100"/>
      <c r="G34" s="5" t="str">
        <f t="shared" ca="1" si="1"/>
        <v>Alger New-York</v>
      </c>
      <c r="H34" s="5">
        <v>6694</v>
      </c>
      <c r="I34" s="5" t="str">
        <f t="shared" ca="1" si="2"/>
        <v>Alger New-York</v>
      </c>
      <c r="J34" s="5">
        <v>17.5</v>
      </c>
      <c r="K34" s="5"/>
      <c r="L34" s="5"/>
    </row>
    <row r="35" spans="3:12" x14ac:dyDescent="0.35">
      <c r="C35" s="5" t="str">
        <f t="shared" ca="1" si="3"/>
        <v>Anvers Abidjan</v>
      </c>
      <c r="F35" s="100"/>
      <c r="G35" s="5" t="str">
        <f t="shared" ca="1" si="1"/>
        <v>Alger Shanghai</v>
      </c>
      <c r="H35" s="5">
        <v>16086</v>
      </c>
      <c r="I35" s="5" t="str">
        <f t="shared" ca="1" si="2"/>
        <v>Alger Shanghai</v>
      </c>
      <c r="J35" s="5">
        <v>17.5</v>
      </c>
      <c r="K35" s="5"/>
      <c r="L35" s="5"/>
    </row>
    <row r="36" spans="3:12" x14ac:dyDescent="0.35">
      <c r="C36" s="5" t="str">
        <f t="shared" ca="1" si="3"/>
        <v>Anvers Alger</v>
      </c>
      <c r="F36" s="100"/>
      <c r="G36" s="5" t="str">
        <f t="shared" ca="1" si="1"/>
        <v>Alger Tanger</v>
      </c>
      <c r="H36" s="5">
        <v>849</v>
      </c>
      <c r="I36" s="5" t="str">
        <f t="shared" ca="1" si="2"/>
        <v>Alger Tanger</v>
      </c>
      <c r="J36" s="47">
        <v>22</v>
      </c>
      <c r="K36" s="5"/>
      <c r="L36" s="5"/>
    </row>
    <row r="37" spans="3:12" x14ac:dyDescent="0.35">
      <c r="C37" s="5" t="str">
        <f t="shared" ca="1" si="3"/>
        <v>Anvers Anvers</v>
      </c>
      <c r="F37" s="100"/>
      <c r="G37" s="5" t="str">
        <f t="shared" ca="1" si="1"/>
        <v>Alger Tunis</v>
      </c>
      <c r="H37" s="5">
        <v>722</v>
      </c>
      <c r="I37" s="5" t="str">
        <f t="shared" ca="1" si="2"/>
        <v>Alger Tunis</v>
      </c>
      <c r="J37" s="47">
        <v>22</v>
      </c>
      <c r="K37" s="5"/>
      <c r="L37" s="5"/>
    </row>
    <row r="38" spans="3:12" x14ac:dyDescent="0.35">
      <c r="C38" s="5" t="str">
        <f t="shared" ca="1" si="3"/>
        <v>Anvers Dakar</v>
      </c>
      <c r="F38" s="100"/>
      <c r="G38" s="5" t="str">
        <f t="shared" ca="1" si="1"/>
        <v>Alger Vide</v>
      </c>
      <c r="H38" s="5">
        <v>0</v>
      </c>
      <c r="I38" s="5" t="str">
        <f t="shared" ca="1" si="2"/>
        <v>Alger Vide</v>
      </c>
      <c r="J38" s="5">
        <v>0</v>
      </c>
      <c r="K38" s="5"/>
      <c r="L38" s="5"/>
    </row>
    <row r="39" spans="3:12" x14ac:dyDescent="0.35">
      <c r="C39" s="5" t="str">
        <f t="shared" ca="1" si="3"/>
        <v>Anvers Fort Cochin</v>
      </c>
      <c r="F39" s="100"/>
      <c r="G39" s="5" t="str">
        <f t="shared" ca="1" si="1"/>
        <v>Alger Windhoek</v>
      </c>
      <c r="H39" s="5">
        <v>9055</v>
      </c>
      <c r="I39" s="5" t="str">
        <f t="shared" ca="1" si="2"/>
        <v>Alger Windhoek</v>
      </c>
      <c r="J39" s="47">
        <v>22</v>
      </c>
      <c r="K39" s="5"/>
      <c r="L39" s="5"/>
    </row>
    <row r="40" spans="3:12" x14ac:dyDescent="0.35">
      <c r="C40" s="5" t="str">
        <f t="shared" ca="1" si="3"/>
        <v>Anvers Hanoi</v>
      </c>
      <c r="F40" s="100"/>
      <c r="G40" s="5" t="str">
        <f t="shared" ca="1" si="1"/>
        <v>Anvers Abidjan</v>
      </c>
      <c r="H40" s="5">
        <v>6885</v>
      </c>
      <c r="I40" s="5" t="str">
        <f t="shared" ca="1" si="2"/>
        <v>Anvers Abidjan</v>
      </c>
      <c r="J40" s="5">
        <v>17.5</v>
      </c>
      <c r="K40" s="5"/>
      <c r="L40" s="5"/>
    </row>
    <row r="41" spans="3:12" x14ac:dyDescent="0.35">
      <c r="C41" s="5" t="str">
        <f t="shared" ca="1" si="3"/>
        <v>Anvers Le Cap</v>
      </c>
      <c r="F41" s="100"/>
      <c r="G41" s="5" t="str">
        <f t="shared" ca="1" si="1"/>
        <v>Anvers Alger</v>
      </c>
      <c r="H41" s="5">
        <v>3301</v>
      </c>
      <c r="I41" s="5" t="str">
        <f t="shared" ca="1" si="2"/>
        <v>Anvers Alger</v>
      </c>
      <c r="J41" s="5">
        <v>17.5</v>
      </c>
      <c r="K41" s="5"/>
      <c r="L41" s="5"/>
    </row>
    <row r="42" spans="3:12" x14ac:dyDescent="0.35">
      <c r="C42" s="5" t="str">
        <f t="shared" ca="1" si="3"/>
        <v>Anvers Le Havre</v>
      </c>
      <c r="F42" s="100"/>
      <c r="G42" s="5" t="str">
        <f t="shared" ca="1" si="1"/>
        <v>Anvers Anvers</v>
      </c>
      <c r="H42" s="5">
        <v>0</v>
      </c>
      <c r="I42" s="5" t="str">
        <f t="shared" ca="1" si="2"/>
        <v>Anvers Anvers</v>
      </c>
      <c r="J42" s="5">
        <v>0</v>
      </c>
      <c r="K42" s="5"/>
      <c r="L42" s="5"/>
    </row>
    <row r="43" spans="3:12" x14ac:dyDescent="0.35">
      <c r="C43" s="5" t="str">
        <f t="shared" ca="1" si="3"/>
        <v>Anvers Lomé</v>
      </c>
      <c r="F43" s="100"/>
      <c r="G43" s="5" t="str">
        <f t="shared" ca="1" si="1"/>
        <v>Anvers Dakar</v>
      </c>
      <c r="H43" s="5">
        <v>4786</v>
      </c>
      <c r="I43" s="5" t="str">
        <f t="shared" ca="1" si="2"/>
        <v>Anvers Dakar</v>
      </c>
      <c r="J43" s="5">
        <v>17.5</v>
      </c>
      <c r="K43" s="5"/>
      <c r="L43" s="5"/>
    </row>
    <row r="44" spans="3:12" x14ac:dyDescent="0.35">
      <c r="C44" s="5" t="str">
        <f t="shared" ca="1" si="3"/>
        <v>Anvers Los Angeles</v>
      </c>
      <c r="F44" s="100"/>
      <c r="G44" s="5" t="str">
        <f t="shared" ca="1" si="1"/>
        <v>Anvers Fort Cochin</v>
      </c>
      <c r="H44" s="5">
        <v>11720</v>
      </c>
      <c r="I44" s="5" t="str">
        <f t="shared" ca="1" si="2"/>
        <v>Anvers Fort Cochin</v>
      </c>
      <c r="J44" s="5">
        <v>9</v>
      </c>
      <c r="K44" s="5"/>
      <c r="L44" s="5"/>
    </row>
    <row r="45" spans="3:12" x14ac:dyDescent="0.35">
      <c r="C45" s="5" t="str">
        <f t="shared" ca="1" si="3"/>
        <v>Anvers Marseille</v>
      </c>
      <c r="F45" s="100"/>
      <c r="G45" s="5" t="str">
        <f t="shared" ca="1" si="1"/>
        <v>Anvers Hanoi</v>
      </c>
      <c r="H45" s="5">
        <v>17966</v>
      </c>
      <c r="I45" s="5" t="str">
        <f t="shared" ca="1" si="2"/>
        <v>Anvers Hanoi</v>
      </c>
      <c r="J45" s="5">
        <v>9</v>
      </c>
      <c r="K45" s="5"/>
      <c r="L45" s="5"/>
    </row>
    <row r="46" spans="3:12" x14ac:dyDescent="0.35">
      <c r="C46" s="5" t="str">
        <f t="shared" ca="1" si="3"/>
        <v>Anvers New-York</v>
      </c>
      <c r="F46" s="100"/>
      <c r="G46" s="5" t="str">
        <f t="shared" ca="1" si="1"/>
        <v>Anvers Le Cap</v>
      </c>
      <c r="H46" s="5">
        <v>11421</v>
      </c>
      <c r="I46" s="5" t="str">
        <f t="shared" ca="1" si="2"/>
        <v>Anvers Le Cap</v>
      </c>
      <c r="J46" s="5">
        <v>17.5</v>
      </c>
      <c r="K46" s="5"/>
      <c r="L46" s="5"/>
    </row>
    <row r="47" spans="3:12" x14ac:dyDescent="0.35">
      <c r="C47" s="5" t="str">
        <f t="shared" ca="1" si="3"/>
        <v>Anvers Shanghai</v>
      </c>
      <c r="F47" s="100"/>
      <c r="G47" s="5" t="str">
        <f t="shared" ca="1" si="1"/>
        <v>Anvers Le Havre</v>
      </c>
      <c r="H47" s="5">
        <v>438</v>
      </c>
      <c r="I47" s="5" t="str">
        <f t="shared" ca="1" si="2"/>
        <v>Anvers Le Havre</v>
      </c>
      <c r="J47" s="5">
        <v>12.1</v>
      </c>
      <c r="K47" s="5"/>
      <c r="L47" s="5"/>
    </row>
    <row r="48" spans="3:12" x14ac:dyDescent="0.35">
      <c r="C48" s="5" t="str">
        <f t="shared" ca="1" si="3"/>
        <v>Anvers Tanger</v>
      </c>
      <c r="F48" s="100"/>
      <c r="G48" s="5" t="str">
        <f t="shared" ca="1" si="1"/>
        <v>Anvers Lomé</v>
      </c>
      <c r="H48" s="5">
        <v>7500</v>
      </c>
      <c r="I48" s="5" t="str">
        <f t="shared" ca="1" si="2"/>
        <v>Anvers Lomé</v>
      </c>
      <c r="J48" s="5">
        <v>17.5</v>
      </c>
      <c r="K48" s="5"/>
      <c r="L48" s="5"/>
    </row>
    <row r="49" spans="3:12" x14ac:dyDescent="0.35">
      <c r="C49" s="5" t="str">
        <f t="shared" ca="1" si="3"/>
        <v>Anvers Tunis</v>
      </c>
      <c r="F49" s="100"/>
      <c r="G49" s="5" t="str">
        <f t="shared" ca="1" si="1"/>
        <v>Anvers Los Angeles</v>
      </c>
      <c r="H49" s="5">
        <v>14382</v>
      </c>
      <c r="I49" s="5" t="str">
        <f t="shared" ca="1" si="2"/>
        <v>Anvers Los Angeles</v>
      </c>
      <c r="J49" s="5">
        <v>9</v>
      </c>
      <c r="K49" s="5"/>
      <c r="L49" s="5"/>
    </row>
    <row r="50" spans="3:12" x14ac:dyDescent="0.35">
      <c r="C50" s="5" t="str">
        <f t="shared" ca="1" si="3"/>
        <v>Anvers Vide</v>
      </c>
      <c r="F50" s="100"/>
      <c r="G50" s="5" t="str">
        <f t="shared" ca="1" si="1"/>
        <v>Anvers Marseille</v>
      </c>
      <c r="H50" s="5">
        <v>3796</v>
      </c>
      <c r="I50" s="5" t="str">
        <f t="shared" ca="1" si="2"/>
        <v>Anvers Marseille</v>
      </c>
      <c r="J50" s="5">
        <v>12.1</v>
      </c>
      <c r="K50" s="5"/>
      <c r="L50" s="5"/>
    </row>
    <row r="51" spans="3:12" x14ac:dyDescent="0.35">
      <c r="C51" s="5" t="str">
        <f t="shared" ca="1" si="3"/>
        <v>Anvers Windhoek</v>
      </c>
      <c r="F51" s="100"/>
      <c r="G51" s="5" t="str">
        <f t="shared" ca="1" si="1"/>
        <v>Anvers New-York</v>
      </c>
      <c r="H51" s="5">
        <v>6055</v>
      </c>
      <c r="I51" s="5" t="str">
        <f t="shared" ca="1" si="2"/>
        <v>Anvers New-York</v>
      </c>
      <c r="J51" s="5">
        <v>9</v>
      </c>
      <c r="K51" s="5"/>
      <c r="L51" s="5"/>
    </row>
    <row r="52" spans="3:12" x14ac:dyDescent="0.35">
      <c r="C52" s="5" t="str">
        <f t="shared" ca="1" si="3"/>
        <v>Dakar Abidjan</v>
      </c>
      <c r="F52" s="100"/>
      <c r="G52" s="5" t="str">
        <f t="shared" ca="1" si="1"/>
        <v>Anvers Shanghai</v>
      </c>
      <c r="H52" s="5">
        <v>19371</v>
      </c>
      <c r="I52" s="5" t="str">
        <f t="shared" ca="1" si="2"/>
        <v>Anvers Shanghai</v>
      </c>
      <c r="J52" s="5">
        <v>9</v>
      </c>
      <c r="K52" s="5"/>
      <c r="L52" s="5"/>
    </row>
    <row r="53" spans="3:12" x14ac:dyDescent="0.35">
      <c r="C53" s="5" t="str">
        <f t="shared" ca="1" si="3"/>
        <v>Dakar Alger</v>
      </c>
      <c r="F53" s="100"/>
      <c r="G53" s="5" t="str">
        <f t="shared" ca="1" si="1"/>
        <v>Anvers Tanger</v>
      </c>
      <c r="H53" s="5">
        <v>2472</v>
      </c>
      <c r="I53" s="5" t="str">
        <f t="shared" ca="1" si="2"/>
        <v>Anvers Tanger</v>
      </c>
      <c r="J53" s="5">
        <v>17.5</v>
      </c>
      <c r="K53" s="5"/>
      <c r="L53" s="5"/>
    </row>
    <row r="54" spans="3:12" x14ac:dyDescent="0.35">
      <c r="C54" s="5" t="str">
        <f t="shared" ca="1" si="3"/>
        <v>Dakar Anvers</v>
      </c>
      <c r="F54" s="100"/>
      <c r="G54" s="5" t="str">
        <f t="shared" ca="1" si="1"/>
        <v>Anvers Tunis</v>
      </c>
      <c r="H54" s="5">
        <v>4007</v>
      </c>
      <c r="I54" s="5" t="str">
        <f t="shared" ca="1" si="2"/>
        <v>Anvers Tunis</v>
      </c>
      <c r="J54" s="5">
        <v>17.5</v>
      </c>
      <c r="K54" s="5"/>
      <c r="L54" s="5"/>
    </row>
    <row r="55" spans="3:12" x14ac:dyDescent="0.35">
      <c r="C55" s="5" t="str">
        <f t="shared" ca="1" si="3"/>
        <v>Dakar Dakar</v>
      </c>
      <c r="F55" s="100"/>
      <c r="G55" s="5" t="str">
        <f t="shared" ca="1" si="1"/>
        <v>Anvers Vide</v>
      </c>
      <c r="H55" s="5">
        <v>0</v>
      </c>
      <c r="I55" s="5" t="str">
        <f t="shared" ca="1" si="2"/>
        <v>Anvers Vide</v>
      </c>
      <c r="J55" s="5">
        <v>0</v>
      </c>
      <c r="K55" s="5"/>
      <c r="L55" s="5"/>
    </row>
    <row r="56" spans="3:12" x14ac:dyDescent="0.35">
      <c r="C56" s="5" t="str">
        <f t="shared" ca="1" si="3"/>
        <v>Dakar Fort Cochin</v>
      </c>
      <c r="F56" s="100"/>
      <c r="G56" s="5" t="str">
        <f t="shared" ca="1" si="1"/>
        <v>Anvers Windhoek</v>
      </c>
      <c r="H56" s="5">
        <v>10245</v>
      </c>
      <c r="I56" s="5" t="str">
        <f t="shared" ca="1" si="2"/>
        <v>Anvers Windhoek</v>
      </c>
      <c r="J56" s="5">
        <v>17.5</v>
      </c>
      <c r="K56" s="5"/>
      <c r="L56" s="5"/>
    </row>
    <row r="57" spans="3:12" x14ac:dyDescent="0.35">
      <c r="C57" s="5" t="str">
        <f t="shared" ca="1" si="3"/>
        <v>Dakar Hanoi</v>
      </c>
      <c r="F57" s="100"/>
      <c r="G57" s="5" t="str">
        <f t="shared" ca="1" si="1"/>
        <v>Dakar Abidjan</v>
      </c>
      <c r="H57" s="5">
        <v>2126</v>
      </c>
      <c r="I57" s="5" t="str">
        <f t="shared" ca="1" si="2"/>
        <v>Dakar Abidjan</v>
      </c>
      <c r="J57" s="47">
        <v>22</v>
      </c>
      <c r="K57" s="5"/>
      <c r="L57" s="5"/>
    </row>
    <row r="58" spans="3:12" x14ac:dyDescent="0.35">
      <c r="C58" s="5" t="str">
        <f t="shared" ca="1" si="3"/>
        <v>Dakar Le Cap</v>
      </c>
      <c r="F58" s="100"/>
      <c r="G58" s="5" t="str">
        <f t="shared" ca="1" si="1"/>
        <v>Dakar Alger</v>
      </c>
      <c r="H58" s="5">
        <v>3596</v>
      </c>
      <c r="I58" s="5" t="str">
        <f t="shared" ca="1" si="2"/>
        <v>Dakar Alger</v>
      </c>
      <c r="J58" s="47">
        <v>22</v>
      </c>
      <c r="K58" s="5"/>
      <c r="L58" s="5"/>
    </row>
    <row r="59" spans="3:12" x14ac:dyDescent="0.35">
      <c r="C59" s="5" t="str">
        <f t="shared" ca="1" si="3"/>
        <v>Dakar Le Havre</v>
      </c>
      <c r="F59" s="100"/>
      <c r="G59" s="5" t="str">
        <f t="shared" ca="1" si="1"/>
        <v>Dakar Anvers</v>
      </c>
      <c r="H59" s="5">
        <v>4785</v>
      </c>
      <c r="I59" s="5" t="str">
        <f t="shared" ca="1" si="2"/>
        <v>Dakar Anvers</v>
      </c>
      <c r="J59" s="5">
        <v>17.5</v>
      </c>
      <c r="K59" s="5"/>
      <c r="L59" s="5"/>
    </row>
    <row r="60" spans="3:12" x14ac:dyDescent="0.35">
      <c r="C60" s="5" t="str">
        <f t="shared" ca="1" si="3"/>
        <v>Dakar Lomé</v>
      </c>
      <c r="F60" s="100"/>
      <c r="G60" s="5" t="str">
        <f t="shared" ca="1" si="1"/>
        <v>Dakar Dakar</v>
      </c>
      <c r="H60" s="5">
        <v>0</v>
      </c>
      <c r="I60" s="5" t="str">
        <f t="shared" ca="1" si="2"/>
        <v>Dakar Dakar</v>
      </c>
      <c r="J60" s="5">
        <v>0</v>
      </c>
      <c r="K60" s="5"/>
      <c r="L60" s="5"/>
    </row>
    <row r="61" spans="3:12" x14ac:dyDescent="0.35">
      <c r="C61" s="5" t="str">
        <f t="shared" ca="1" si="3"/>
        <v>Dakar Los Angeles</v>
      </c>
      <c r="F61" s="100"/>
      <c r="G61" s="5" t="str">
        <f t="shared" ca="1" si="1"/>
        <v>Dakar Fort Cochin</v>
      </c>
      <c r="H61" s="5">
        <v>12015</v>
      </c>
      <c r="I61" s="5" t="str">
        <f t="shared" ca="1" si="2"/>
        <v>Dakar Fort Cochin</v>
      </c>
      <c r="J61" s="5">
        <v>17.5</v>
      </c>
      <c r="K61" s="5"/>
      <c r="L61" s="5"/>
    </row>
    <row r="62" spans="3:12" x14ac:dyDescent="0.35">
      <c r="C62" s="5" t="str">
        <f t="shared" ca="1" si="3"/>
        <v>Dakar Marseille</v>
      </c>
      <c r="F62" s="100"/>
      <c r="G62" s="5" t="str">
        <f t="shared" ca="1" si="1"/>
        <v>Dakar Hanoi</v>
      </c>
      <c r="H62" s="5">
        <v>18260</v>
      </c>
      <c r="I62" s="5" t="str">
        <f t="shared" ca="1" si="2"/>
        <v>Dakar Hanoi</v>
      </c>
      <c r="J62" s="5">
        <v>17.5</v>
      </c>
      <c r="K62" s="5"/>
      <c r="L62" s="5"/>
    </row>
    <row r="63" spans="3:12" x14ac:dyDescent="0.35">
      <c r="C63" s="5" t="str">
        <f t="shared" ca="1" si="3"/>
        <v>Dakar New-York</v>
      </c>
      <c r="F63" s="100"/>
      <c r="G63" s="5" t="str">
        <f t="shared" ca="1" si="1"/>
        <v>Dakar Le Cap</v>
      </c>
      <c r="H63" s="5">
        <v>6661</v>
      </c>
      <c r="I63" s="5" t="str">
        <f t="shared" ca="1" si="2"/>
        <v>Dakar Le Cap</v>
      </c>
      <c r="J63" s="47">
        <v>22</v>
      </c>
      <c r="K63" s="5"/>
      <c r="L63" s="5"/>
    </row>
    <row r="64" spans="3:12" x14ac:dyDescent="0.35">
      <c r="C64" s="5" t="str">
        <f t="shared" ca="1" si="3"/>
        <v>Dakar Shanghai</v>
      </c>
      <c r="F64" s="100"/>
      <c r="G64" s="5" t="str">
        <f t="shared" ca="1" si="1"/>
        <v>Dakar Le Havre</v>
      </c>
      <c r="H64" s="5">
        <v>4441</v>
      </c>
      <c r="I64" s="5" t="str">
        <f t="shared" ca="1" si="2"/>
        <v>Dakar Le Havre</v>
      </c>
      <c r="J64" s="5">
        <v>17.5</v>
      </c>
      <c r="K64" s="5"/>
      <c r="L64" s="5"/>
    </row>
    <row r="65" spans="3:12" x14ac:dyDescent="0.35">
      <c r="C65" s="5" t="str">
        <f t="shared" ca="1" si="3"/>
        <v>Dakar Tanger</v>
      </c>
      <c r="F65" s="100"/>
      <c r="G65" s="5" t="str">
        <f t="shared" ca="1" si="1"/>
        <v>Dakar Lomé</v>
      </c>
      <c r="H65" s="5">
        <v>2741</v>
      </c>
      <c r="I65" s="5" t="str">
        <f t="shared" ca="1" si="2"/>
        <v>Dakar Lomé</v>
      </c>
      <c r="J65" s="47">
        <v>22</v>
      </c>
      <c r="K65" s="5"/>
      <c r="L65" s="5"/>
    </row>
    <row r="66" spans="3:12" x14ac:dyDescent="0.35">
      <c r="C66" s="5" t="str">
        <f t="shared" ca="1" si="3"/>
        <v>Dakar Tunis</v>
      </c>
      <c r="F66" s="100"/>
      <c r="G66" s="5" t="str">
        <f t="shared" ca="1" si="1"/>
        <v>Dakar Los Angeles</v>
      </c>
      <c r="H66" s="5">
        <v>12367</v>
      </c>
      <c r="I66" s="5" t="str">
        <f t="shared" ca="1" si="2"/>
        <v>Dakar Los Angeles</v>
      </c>
      <c r="J66" s="5">
        <v>17.5</v>
      </c>
      <c r="K66" s="5"/>
      <c r="L66" s="5"/>
    </row>
    <row r="67" spans="3:12" x14ac:dyDescent="0.35">
      <c r="C67" s="5" t="str">
        <f t="shared" ca="1" si="3"/>
        <v>Dakar Vide</v>
      </c>
      <c r="F67" s="100"/>
      <c r="G67" s="5" t="str">
        <f t="shared" ca="1" si="1"/>
        <v>Dakar Marseille</v>
      </c>
      <c r="H67" s="5">
        <v>4091</v>
      </c>
      <c r="I67" s="5" t="str">
        <f t="shared" ca="1" si="2"/>
        <v>Dakar Marseille</v>
      </c>
      <c r="J67" s="5">
        <v>17.5</v>
      </c>
      <c r="K67" s="5"/>
      <c r="L67" s="5"/>
    </row>
    <row r="68" spans="3:12" x14ac:dyDescent="0.35">
      <c r="C68" s="5" t="str">
        <f t="shared" ca="1" si="3"/>
        <v>Dakar Windhoek</v>
      </c>
      <c r="F68" s="100"/>
      <c r="G68" s="5" t="str">
        <f t="shared" ca="1" si="1"/>
        <v>Dakar New-York</v>
      </c>
      <c r="H68" s="5">
        <v>6184</v>
      </c>
      <c r="I68" s="5" t="str">
        <f t="shared" ca="1" si="2"/>
        <v>Dakar New-York</v>
      </c>
      <c r="J68" s="5">
        <v>17.5</v>
      </c>
      <c r="K68" s="5"/>
      <c r="L68" s="5"/>
    </row>
    <row r="69" spans="3:12" x14ac:dyDescent="0.35">
      <c r="C69" s="5" t="str">
        <f t="shared" ca="1" si="3"/>
        <v>Fort Cochin Abidjan</v>
      </c>
      <c r="F69" s="100"/>
      <c r="G69" s="5" t="str">
        <f t="shared" ca="1" si="1"/>
        <v>Dakar Shanghai</v>
      </c>
      <c r="H69" s="5">
        <v>19666</v>
      </c>
      <c r="I69" s="5" t="str">
        <f t="shared" ca="1" si="2"/>
        <v>Dakar Shanghai</v>
      </c>
      <c r="J69" s="5">
        <v>17.5</v>
      </c>
      <c r="K69" s="5"/>
      <c r="L69" s="5"/>
    </row>
    <row r="70" spans="3:12" x14ac:dyDescent="0.35">
      <c r="C70" s="5" t="str">
        <f t="shared" ca="1" si="3"/>
        <v>Fort Cochin Alger</v>
      </c>
      <c r="F70" s="100"/>
      <c r="G70" s="5" t="str">
        <f t="shared" ca="1" si="1"/>
        <v>Dakar Tanger</v>
      </c>
      <c r="H70" s="5">
        <v>2760</v>
      </c>
      <c r="I70" s="5" t="str">
        <f t="shared" ca="1" si="2"/>
        <v>Dakar Tanger</v>
      </c>
      <c r="J70" s="47">
        <v>22</v>
      </c>
      <c r="K70" s="5"/>
      <c r="L70" s="5"/>
    </row>
    <row r="71" spans="3:12" x14ac:dyDescent="0.35">
      <c r="C71" s="5" t="str">
        <f t="shared" ca="1" si="3"/>
        <v>Fort Cochin Anvers</v>
      </c>
      <c r="F71" s="100"/>
      <c r="G71" s="5" t="str">
        <f t="shared" ref="G71:G134" ca="1" si="4">C66</f>
        <v>Dakar Tunis</v>
      </c>
      <c r="H71" s="5">
        <v>4302</v>
      </c>
      <c r="I71" s="5" t="str">
        <f t="shared" ref="I71:I134" ca="1" si="5">G71</f>
        <v>Dakar Tunis</v>
      </c>
      <c r="J71" s="47">
        <v>22</v>
      </c>
      <c r="K71" s="5"/>
      <c r="L71" s="5"/>
    </row>
    <row r="72" spans="3:12" x14ac:dyDescent="0.35">
      <c r="C72" s="5" t="str">
        <f t="shared" ca="1" si="3"/>
        <v>Fort Cochin Dakar</v>
      </c>
      <c r="F72" s="100"/>
      <c r="G72" s="5" t="str">
        <f t="shared" ca="1" si="4"/>
        <v>Dakar Vide</v>
      </c>
      <c r="H72" s="5">
        <v>0</v>
      </c>
      <c r="I72" s="5" t="str">
        <f t="shared" ca="1" si="5"/>
        <v>Dakar Vide</v>
      </c>
      <c r="J72" s="5">
        <v>0</v>
      </c>
      <c r="K72" s="5"/>
      <c r="L72" s="5"/>
    </row>
    <row r="73" spans="3:12" x14ac:dyDescent="0.35">
      <c r="C73" s="5" t="str">
        <f t="shared" ref="C73:C136" ca="1" si="6">IF(ROW()&gt;(COUNTA($A:$A)*COUNTA($B:$B)),"",OFFSET($A$1,INT((ROW()-1)/17),)&amp;" "&amp;OFFSET($B$1,MOD(ROW()-1,COUNTA($B:$B)),))</f>
        <v>Fort Cochin Fort Cochin</v>
      </c>
      <c r="F73" s="100"/>
      <c r="G73" s="5" t="str">
        <f t="shared" ca="1" si="4"/>
        <v>Dakar Windhoek</v>
      </c>
      <c r="H73" s="5">
        <v>5485</v>
      </c>
      <c r="I73" s="5" t="str">
        <f t="shared" ca="1" si="5"/>
        <v>Dakar Windhoek</v>
      </c>
      <c r="J73" s="47">
        <v>22</v>
      </c>
      <c r="K73" s="5"/>
      <c r="L73" s="5"/>
    </row>
    <row r="74" spans="3:12" x14ac:dyDescent="0.35">
      <c r="C74" s="5" t="str">
        <f t="shared" ca="1" si="6"/>
        <v>Fort Cochin Hanoi</v>
      </c>
      <c r="F74" s="100"/>
      <c r="G74" s="5" t="str">
        <f t="shared" ca="1" si="4"/>
        <v>Fort Cochin Abidjan</v>
      </c>
      <c r="H74" s="5">
        <v>13600</v>
      </c>
      <c r="I74" s="5" t="str">
        <f t="shared" ca="1" si="5"/>
        <v>Fort Cochin Abidjan</v>
      </c>
      <c r="J74" s="5">
        <v>17.5</v>
      </c>
      <c r="K74" s="5"/>
      <c r="L74" s="5"/>
    </row>
    <row r="75" spans="3:12" x14ac:dyDescent="0.35">
      <c r="C75" s="5" t="str">
        <f t="shared" ca="1" si="6"/>
        <v>Fort Cochin Le Cap</v>
      </c>
      <c r="F75" s="100"/>
      <c r="G75" s="5" t="str">
        <f t="shared" ca="1" si="4"/>
        <v>Fort Cochin Alger</v>
      </c>
      <c r="H75" s="5">
        <v>8435</v>
      </c>
      <c r="I75" s="5" t="str">
        <f t="shared" ca="1" si="5"/>
        <v>Fort Cochin Alger</v>
      </c>
      <c r="J75" s="5">
        <v>17.5</v>
      </c>
      <c r="K75" s="5"/>
      <c r="L75" s="5"/>
    </row>
    <row r="76" spans="3:12" x14ac:dyDescent="0.35">
      <c r="C76" s="5" t="str">
        <f t="shared" ca="1" si="6"/>
        <v>Fort Cochin Le Havre</v>
      </c>
      <c r="F76" s="100"/>
      <c r="G76" s="5" t="str">
        <f t="shared" ca="1" si="4"/>
        <v>Fort Cochin Anvers</v>
      </c>
      <c r="H76" s="5">
        <v>11720</v>
      </c>
      <c r="I76" s="5" t="str">
        <f t="shared" ca="1" si="5"/>
        <v>Fort Cochin Anvers</v>
      </c>
      <c r="J76" s="5">
        <v>9</v>
      </c>
      <c r="K76" s="5"/>
      <c r="L76" s="5"/>
    </row>
    <row r="77" spans="3:12" x14ac:dyDescent="0.35">
      <c r="C77" s="5" t="str">
        <f t="shared" ca="1" si="6"/>
        <v>Fort Cochin Lomé</v>
      </c>
      <c r="F77" s="100"/>
      <c r="G77" s="5" t="str">
        <f t="shared" ca="1" si="4"/>
        <v>Fort Cochin Dakar</v>
      </c>
      <c r="H77" s="5">
        <v>12015</v>
      </c>
      <c r="I77" s="5" t="str">
        <f t="shared" ca="1" si="5"/>
        <v>Fort Cochin Dakar</v>
      </c>
      <c r="J77" s="5">
        <v>17.5</v>
      </c>
      <c r="K77" s="5"/>
      <c r="L77" s="5"/>
    </row>
    <row r="78" spans="3:12" x14ac:dyDescent="0.35">
      <c r="C78" s="5" t="str">
        <f t="shared" ca="1" si="6"/>
        <v>Fort Cochin Los Angeles</v>
      </c>
      <c r="F78" s="100"/>
      <c r="G78" s="5" t="str">
        <f t="shared" ca="1" si="4"/>
        <v>Fort Cochin Fort Cochin</v>
      </c>
      <c r="H78" s="5">
        <v>0</v>
      </c>
      <c r="I78" s="5" t="str">
        <f t="shared" ca="1" si="5"/>
        <v>Fort Cochin Fort Cochin</v>
      </c>
      <c r="J78" s="5">
        <v>0</v>
      </c>
      <c r="K78" s="5"/>
      <c r="L78" s="5"/>
    </row>
    <row r="79" spans="3:12" x14ac:dyDescent="0.35">
      <c r="C79" s="5" t="str">
        <f t="shared" ca="1" si="6"/>
        <v>Fort Cochin Marseille</v>
      </c>
      <c r="F79" s="100"/>
      <c r="G79" s="5" t="str">
        <f t="shared" ca="1" si="4"/>
        <v>Fort Cochin Hanoi</v>
      </c>
      <c r="H79" s="5">
        <v>7111</v>
      </c>
      <c r="I79" s="5" t="str">
        <f t="shared" ca="1" si="5"/>
        <v>Fort Cochin Hanoi</v>
      </c>
      <c r="J79" s="5">
        <v>12.1</v>
      </c>
      <c r="K79" s="5"/>
      <c r="L79" s="5"/>
    </row>
    <row r="80" spans="3:12" x14ac:dyDescent="0.35">
      <c r="C80" s="5" t="str">
        <f t="shared" ca="1" si="6"/>
        <v>Fort Cochin New-York</v>
      </c>
      <c r="F80" s="100"/>
      <c r="G80" s="5" t="str">
        <f t="shared" ca="1" si="4"/>
        <v>Fort Cochin Le Cap</v>
      </c>
      <c r="H80" s="5">
        <v>8570</v>
      </c>
      <c r="I80" s="5" t="str">
        <f t="shared" ca="1" si="5"/>
        <v>Fort Cochin Le Cap</v>
      </c>
      <c r="J80" s="5">
        <v>17.5</v>
      </c>
      <c r="K80" s="5"/>
      <c r="L80" s="5"/>
    </row>
    <row r="81" spans="3:12" x14ac:dyDescent="0.35">
      <c r="C81" s="5" t="str">
        <f t="shared" ca="1" si="6"/>
        <v>Fort Cochin Shanghai</v>
      </c>
      <c r="F81" s="100"/>
      <c r="G81" s="5" t="str">
        <f t="shared" ca="1" si="4"/>
        <v>Fort Cochin Le Havre</v>
      </c>
      <c r="H81" s="5">
        <v>11376</v>
      </c>
      <c r="I81" s="5" t="str">
        <f t="shared" ca="1" si="5"/>
        <v>Fort Cochin Le Havre</v>
      </c>
      <c r="J81" s="5">
        <v>9</v>
      </c>
      <c r="K81" s="5"/>
      <c r="L81" s="5"/>
    </row>
    <row r="82" spans="3:12" x14ac:dyDescent="0.35">
      <c r="C82" s="5" t="str">
        <f t="shared" ca="1" si="6"/>
        <v>Fort Cochin Tanger</v>
      </c>
      <c r="F82" s="100"/>
      <c r="G82" s="5" t="str">
        <f t="shared" ca="1" si="4"/>
        <v>Fort Cochin Lomé</v>
      </c>
      <c r="H82" s="5">
        <v>13548</v>
      </c>
      <c r="I82" s="5" t="str">
        <f t="shared" ca="1" si="5"/>
        <v>Fort Cochin Lomé</v>
      </c>
      <c r="J82" s="5">
        <v>17.5</v>
      </c>
      <c r="K82" s="5"/>
      <c r="L82" s="5"/>
    </row>
    <row r="83" spans="3:12" x14ac:dyDescent="0.35">
      <c r="C83" s="5" t="str">
        <f t="shared" ca="1" si="6"/>
        <v>Fort Cochin Tunis</v>
      </c>
      <c r="F83" s="100"/>
      <c r="G83" s="5" t="str">
        <f t="shared" ca="1" si="4"/>
        <v>Fort Cochin Los Angeles</v>
      </c>
      <c r="H83" s="5">
        <v>18700</v>
      </c>
      <c r="I83" s="5" t="str">
        <f t="shared" ca="1" si="5"/>
        <v>Fort Cochin Los Angeles</v>
      </c>
      <c r="J83" s="5">
        <v>9</v>
      </c>
      <c r="K83" s="5"/>
      <c r="L83" s="5"/>
    </row>
    <row r="84" spans="3:12" x14ac:dyDescent="0.35">
      <c r="C84" s="5" t="str">
        <f t="shared" ca="1" si="6"/>
        <v>Fort Cochin Vide</v>
      </c>
      <c r="F84" s="100"/>
      <c r="G84" s="5" t="str">
        <f t="shared" ca="1" si="4"/>
        <v>Fort Cochin Marseille</v>
      </c>
      <c r="H84" s="5">
        <v>8460</v>
      </c>
      <c r="I84" s="5" t="str">
        <f t="shared" ca="1" si="5"/>
        <v>Fort Cochin Marseille</v>
      </c>
      <c r="J84" s="5">
        <v>9</v>
      </c>
      <c r="K84" s="5"/>
      <c r="L84" s="5"/>
    </row>
    <row r="85" spans="3:12" x14ac:dyDescent="0.35">
      <c r="C85" s="5" t="str">
        <f t="shared" ca="1" si="6"/>
        <v>Fort Cochin Windhoek</v>
      </c>
      <c r="F85" s="100"/>
      <c r="G85" s="5" t="str">
        <f t="shared" ca="1" si="4"/>
        <v>Fort Cochin New-York</v>
      </c>
      <c r="H85" s="5">
        <v>15112</v>
      </c>
      <c r="I85" s="5" t="str">
        <f t="shared" ca="1" si="5"/>
        <v>Fort Cochin New-York</v>
      </c>
      <c r="J85" s="5">
        <v>9</v>
      </c>
      <c r="K85" s="5"/>
      <c r="L85" s="5"/>
    </row>
    <row r="86" spans="3:12" x14ac:dyDescent="0.35">
      <c r="C86" s="5" t="str">
        <f t="shared" ca="1" si="6"/>
        <v>Hanoi Abidjan</v>
      </c>
      <c r="F86" s="100"/>
      <c r="G86" s="5" t="str">
        <f t="shared" ca="1" si="4"/>
        <v>Fort Cochin Shanghai</v>
      </c>
      <c r="H86" s="5">
        <v>8516</v>
      </c>
      <c r="I86" s="5" t="str">
        <f t="shared" ca="1" si="5"/>
        <v>Fort Cochin Shanghai</v>
      </c>
      <c r="J86" s="5">
        <v>17.5</v>
      </c>
      <c r="K86" s="5"/>
      <c r="L86" s="5"/>
    </row>
    <row r="87" spans="3:12" x14ac:dyDescent="0.35">
      <c r="C87" s="5" t="str">
        <f t="shared" ca="1" si="6"/>
        <v>Hanoi Alger</v>
      </c>
      <c r="F87" s="100"/>
      <c r="G87" s="5" t="str">
        <f t="shared" ca="1" si="4"/>
        <v>Fort Cochin Tanger</v>
      </c>
      <c r="H87" s="5">
        <v>9268</v>
      </c>
      <c r="I87" s="5" t="str">
        <f t="shared" ca="1" si="5"/>
        <v>Fort Cochin Tanger</v>
      </c>
      <c r="J87" s="5">
        <v>17.5</v>
      </c>
      <c r="K87" s="5"/>
      <c r="L87" s="5"/>
    </row>
    <row r="88" spans="3:12" x14ac:dyDescent="0.35">
      <c r="C88" s="5" t="str">
        <f t="shared" ca="1" si="6"/>
        <v>Hanoi Anvers</v>
      </c>
      <c r="F88" s="100"/>
      <c r="G88" s="5" t="str">
        <f t="shared" ca="1" si="4"/>
        <v>Fort Cochin Tunis</v>
      </c>
      <c r="H88" s="5">
        <v>7805</v>
      </c>
      <c r="I88" s="5" t="str">
        <f t="shared" ca="1" si="5"/>
        <v>Fort Cochin Tunis</v>
      </c>
      <c r="J88" s="5">
        <v>17.5</v>
      </c>
      <c r="K88" s="5"/>
      <c r="L88" s="5"/>
    </row>
    <row r="89" spans="3:12" x14ac:dyDescent="0.35">
      <c r="C89" s="5" t="str">
        <f t="shared" ca="1" si="6"/>
        <v>Hanoi Dakar</v>
      </c>
      <c r="F89" s="100"/>
      <c r="G89" s="5" t="str">
        <f t="shared" ca="1" si="4"/>
        <v>Fort Cochin Vide</v>
      </c>
      <c r="H89" s="5">
        <v>0</v>
      </c>
      <c r="I89" s="5" t="str">
        <f t="shared" ca="1" si="5"/>
        <v>Fort Cochin Vide</v>
      </c>
      <c r="J89" s="5">
        <v>0</v>
      </c>
      <c r="K89" s="5"/>
      <c r="L89" s="5"/>
    </row>
    <row r="90" spans="3:12" x14ac:dyDescent="0.35">
      <c r="C90" s="5" t="str">
        <f t="shared" ca="1" si="6"/>
        <v>Hanoi Fort Cochin</v>
      </c>
      <c r="F90" s="100"/>
      <c r="G90" s="5" t="str">
        <f t="shared" ca="1" si="4"/>
        <v>Fort Cochin Windhoek</v>
      </c>
      <c r="H90" s="5">
        <v>9888</v>
      </c>
      <c r="I90" s="5" t="str">
        <f t="shared" ca="1" si="5"/>
        <v>Fort Cochin Windhoek</v>
      </c>
      <c r="J90" s="5">
        <v>17.5</v>
      </c>
      <c r="K90" s="5"/>
      <c r="L90" s="5"/>
    </row>
    <row r="91" spans="3:12" x14ac:dyDescent="0.35">
      <c r="C91" s="5" t="str">
        <f t="shared" ca="1" si="6"/>
        <v>Hanoi Hanoi</v>
      </c>
      <c r="F91" s="100"/>
      <c r="G91" s="5" t="str">
        <f t="shared" ca="1" si="4"/>
        <v>Hanoi Abidjan</v>
      </c>
      <c r="H91" s="5">
        <v>17772</v>
      </c>
      <c r="I91" s="5" t="str">
        <f t="shared" ca="1" si="5"/>
        <v>Hanoi Abidjan</v>
      </c>
      <c r="J91" s="5">
        <v>17.5</v>
      </c>
      <c r="K91" s="5"/>
      <c r="L91" s="5"/>
    </row>
    <row r="92" spans="3:12" x14ac:dyDescent="0.35">
      <c r="C92" s="5" t="str">
        <f t="shared" ca="1" si="6"/>
        <v>Hanoi Le Cap</v>
      </c>
      <c r="F92" s="100"/>
      <c r="G92" s="5" t="str">
        <f t="shared" ca="1" si="4"/>
        <v>Hanoi Alger</v>
      </c>
      <c r="H92" s="5">
        <v>14680</v>
      </c>
      <c r="I92" s="5" t="str">
        <f t="shared" ca="1" si="5"/>
        <v>Hanoi Alger</v>
      </c>
      <c r="J92" s="5">
        <v>17.5</v>
      </c>
      <c r="K92" s="5"/>
      <c r="L92" s="5"/>
    </row>
    <row r="93" spans="3:12" x14ac:dyDescent="0.35">
      <c r="C93" s="5" t="str">
        <f t="shared" ca="1" si="6"/>
        <v>Hanoi Le Havre</v>
      </c>
      <c r="F93" s="100"/>
      <c r="G93" s="5" t="str">
        <f t="shared" ca="1" si="4"/>
        <v>Hanoi Anvers</v>
      </c>
      <c r="H93" s="5">
        <v>17966</v>
      </c>
      <c r="I93" s="5" t="str">
        <f t="shared" ca="1" si="5"/>
        <v>Hanoi Anvers</v>
      </c>
      <c r="J93" s="5">
        <v>9</v>
      </c>
      <c r="K93" s="5"/>
      <c r="L93" s="5"/>
    </row>
    <row r="94" spans="3:12" x14ac:dyDescent="0.35">
      <c r="C94" s="5" t="str">
        <f t="shared" ca="1" si="6"/>
        <v>Hanoi Lomé</v>
      </c>
      <c r="F94" s="100"/>
      <c r="G94" s="5" t="str">
        <f t="shared" ca="1" si="4"/>
        <v>Hanoi Dakar</v>
      </c>
      <c r="H94" s="5">
        <v>18260</v>
      </c>
      <c r="I94" s="5" t="str">
        <f t="shared" ca="1" si="5"/>
        <v>Hanoi Dakar</v>
      </c>
      <c r="J94" s="5">
        <v>17.5</v>
      </c>
      <c r="K94" s="5"/>
      <c r="L94" s="5"/>
    </row>
    <row r="95" spans="3:12" x14ac:dyDescent="0.35">
      <c r="C95" s="5" t="str">
        <f t="shared" ca="1" si="6"/>
        <v>Hanoi Los Angeles</v>
      </c>
      <c r="F95" s="100"/>
      <c r="G95" s="5" t="str">
        <f t="shared" ca="1" si="4"/>
        <v>Hanoi Fort Cochin</v>
      </c>
      <c r="H95" s="5">
        <v>7111</v>
      </c>
      <c r="I95" s="5" t="str">
        <f t="shared" ca="1" si="5"/>
        <v>Hanoi Fort Cochin</v>
      </c>
      <c r="J95" s="5">
        <v>12.1</v>
      </c>
      <c r="K95" s="5"/>
      <c r="L95" s="5"/>
    </row>
    <row r="96" spans="3:12" x14ac:dyDescent="0.35">
      <c r="C96" s="5" t="str">
        <f t="shared" ca="1" si="6"/>
        <v>Hanoi Marseille</v>
      </c>
      <c r="F96" s="100"/>
      <c r="G96" s="5" t="str">
        <f t="shared" ca="1" si="4"/>
        <v>Hanoi Hanoi</v>
      </c>
      <c r="H96" s="5">
        <v>0</v>
      </c>
      <c r="I96" s="5" t="str">
        <f t="shared" ca="1" si="5"/>
        <v>Hanoi Hanoi</v>
      </c>
      <c r="J96" s="5">
        <v>0</v>
      </c>
      <c r="K96" s="5"/>
      <c r="L96" s="5"/>
    </row>
    <row r="97" spans="3:12" x14ac:dyDescent="0.35">
      <c r="C97" s="5" t="str">
        <f t="shared" ca="1" si="6"/>
        <v>Hanoi New-York</v>
      </c>
      <c r="F97" s="100"/>
      <c r="G97" s="5" t="str">
        <f t="shared" ca="1" si="4"/>
        <v>Hanoi Le Cap</v>
      </c>
      <c r="H97" s="5">
        <v>12740</v>
      </c>
      <c r="I97" s="5" t="str">
        <f t="shared" ca="1" si="5"/>
        <v>Hanoi Le Cap</v>
      </c>
      <c r="J97" s="5">
        <v>17.5</v>
      </c>
      <c r="K97" s="5"/>
      <c r="L97" s="5"/>
    </row>
    <row r="98" spans="3:12" x14ac:dyDescent="0.35">
      <c r="C98" s="5" t="str">
        <f t="shared" ca="1" si="6"/>
        <v>Hanoi Shanghai</v>
      </c>
      <c r="F98" s="100"/>
      <c r="G98" s="5" t="str">
        <f t="shared" ca="1" si="4"/>
        <v>Hanoi Le Havre</v>
      </c>
      <c r="H98" s="5">
        <v>17621</v>
      </c>
      <c r="I98" s="5" t="str">
        <f t="shared" ca="1" si="5"/>
        <v>Hanoi Le Havre</v>
      </c>
      <c r="J98" s="5">
        <v>9</v>
      </c>
      <c r="K98" s="5"/>
      <c r="L98" s="5"/>
    </row>
    <row r="99" spans="3:12" x14ac:dyDescent="0.35">
      <c r="C99" s="5" t="str">
        <f t="shared" ca="1" si="6"/>
        <v>Hanoi Tanger</v>
      </c>
      <c r="F99" s="100"/>
      <c r="G99" s="5" t="str">
        <f t="shared" ca="1" si="4"/>
        <v>Hanoi Lomé</v>
      </c>
      <c r="H99" s="5">
        <v>17718</v>
      </c>
      <c r="I99" s="5" t="str">
        <f t="shared" ca="1" si="5"/>
        <v>Hanoi Lomé</v>
      </c>
      <c r="J99" s="5">
        <v>17.5</v>
      </c>
      <c r="K99" s="5"/>
      <c r="L99" s="5"/>
    </row>
    <row r="100" spans="3:12" x14ac:dyDescent="0.35">
      <c r="C100" s="5" t="str">
        <f t="shared" ca="1" si="6"/>
        <v>Hanoi Tunis</v>
      </c>
      <c r="F100" s="100"/>
      <c r="G100" s="5" t="str">
        <f t="shared" ca="1" si="4"/>
        <v>Hanoi Los Angeles</v>
      </c>
      <c r="H100" s="5">
        <v>12675</v>
      </c>
      <c r="I100" s="5" t="str">
        <f t="shared" ca="1" si="5"/>
        <v>Hanoi Los Angeles</v>
      </c>
      <c r="J100" s="5">
        <v>9</v>
      </c>
      <c r="K100" s="5"/>
      <c r="L100" s="5"/>
    </row>
    <row r="101" spans="3:12" x14ac:dyDescent="0.35">
      <c r="C101" s="5" t="str">
        <f t="shared" ca="1" si="6"/>
        <v>Hanoi Vide</v>
      </c>
      <c r="F101" s="100"/>
      <c r="G101" s="5" t="str">
        <f t="shared" ca="1" si="4"/>
        <v>Hanoi Marseille</v>
      </c>
      <c r="H101" s="5">
        <v>14705</v>
      </c>
      <c r="I101" s="5" t="str">
        <f t="shared" ca="1" si="5"/>
        <v>Hanoi Marseille</v>
      </c>
      <c r="J101" s="5">
        <v>9</v>
      </c>
      <c r="K101" s="5"/>
      <c r="L101" s="5"/>
    </row>
    <row r="102" spans="3:12" x14ac:dyDescent="0.35">
      <c r="C102" s="5" t="str">
        <f t="shared" ca="1" si="6"/>
        <v>Hanoi Windhoek</v>
      </c>
      <c r="F102" s="100"/>
      <c r="G102" s="5" t="str">
        <f t="shared" ca="1" si="4"/>
        <v>Hanoi New-York</v>
      </c>
      <c r="H102" s="5">
        <v>21358</v>
      </c>
      <c r="I102" s="5" t="str">
        <f t="shared" ca="1" si="5"/>
        <v>Hanoi New-York</v>
      </c>
      <c r="J102" s="5">
        <v>9</v>
      </c>
      <c r="K102" s="5"/>
      <c r="L102" s="5"/>
    </row>
    <row r="103" spans="3:12" x14ac:dyDescent="0.35">
      <c r="C103" s="5" t="str">
        <f t="shared" ca="1" si="6"/>
        <v>Le Cap Abidjan</v>
      </c>
      <c r="F103" s="100"/>
      <c r="G103" s="5" t="str">
        <f t="shared" ca="1" si="4"/>
        <v>Hanoi Shanghai</v>
      </c>
      <c r="H103" s="5">
        <v>2494</v>
      </c>
      <c r="I103" s="5" t="str">
        <f t="shared" ca="1" si="5"/>
        <v>Hanoi Shanghai</v>
      </c>
      <c r="J103" s="5">
        <v>12.1</v>
      </c>
      <c r="K103" s="5"/>
      <c r="L103" s="5"/>
    </row>
    <row r="104" spans="3:12" x14ac:dyDescent="0.35">
      <c r="C104" s="5" t="str">
        <f t="shared" ca="1" si="6"/>
        <v>Le Cap Alger</v>
      </c>
      <c r="F104" s="100"/>
      <c r="G104" s="5" t="str">
        <f t="shared" ca="1" si="4"/>
        <v>Hanoi Tanger</v>
      </c>
      <c r="H104" s="5">
        <v>15513</v>
      </c>
      <c r="I104" s="5" t="str">
        <f t="shared" ca="1" si="5"/>
        <v>Hanoi Tanger</v>
      </c>
      <c r="J104" s="5">
        <v>17.5</v>
      </c>
      <c r="K104" s="5"/>
      <c r="L104" s="5"/>
    </row>
    <row r="105" spans="3:12" x14ac:dyDescent="0.35">
      <c r="C105" s="5" t="str">
        <f t="shared" ca="1" si="6"/>
        <v>Le Cap Anvers</v>
      </c>
      <c r="F105" s="100"/>
      <c r="G105" s="5" t="str">
        <f t="shared" ca="1" si="4"/>
        <v>Hanoi Tunis</v>
      </c>
      <c r="H105" s="5">
        <v>14051</v>
      </c>
      <c r="I105" s="5" t="str">
        <f t="shared" ca="1" si="5"/>
        <v>Hanoi Tunis</v>
      </c>
      <c r="J105" s="5">
        <v>17.5</v>
      </c>
      <c r="K105" s="5"/>
      <c r="L105" s="5"/>
    </row>
    <row r="106" spans="3:12" x14ac:dyDescent="0.35">
      <c r="C106" s="5" t="str">
        <f t="shared" ca="1" si="6"/>
        <v>Le Cap Dakar</v>
      </c>
      <c r="F106" s="100"/>
      <c r="G106" s="5" t="str">
        <f t="shared" ca="1" si="4"/>
        <v>Hanoi Vide</v>
      </c>
      <c r="H106" s="5">
        <v>0</v>
      </c>
      <c r="I106" s="5" t="str">
        <f t="shared" ca="1" si="5"/>
        <v>Hanoi Vide</v>
      </c>
      <c r="J106" s="5">
        <v>0</v>
      </c>
      <c r="K106" s="5"/>
      <c r="L106" s="5"/>
    </row>
    <row r="107" spans="3:12" x14ac:dyDescent="0.35">
      <c r="C107" s="5" t="str">
        <f t="shared" ca="1" si="6"/>
        <v>Le Cap Fort Cochin</v>
      </c>
      <c r="F107" s="100"/>
      <c r="G107" s="5" t="str">
        <f t="shared" ca="1" si="4"/>
        <v>Hanoi Windhoek</v>
      </c>
      <c r="H107" s="5">
        <v>14058</v>
      </c>
      <c r="I107" s="5" t="str">
        <f t="shared" ca="1" si="5"/>
        <v>Hanoi Windhoek</v>
      </c>
      <c r="J107" s="5">
        <v>17.5</v>
      </c>
      <c r="K107" s="5"/>
      <c r="L107" s="5"/>
    </row>
    <row r="108" spans="3:12" x14ac:dyDescent="0.35">
      <c r="C108" s="5" t="str">
        <f t="shared" ca="1" si="6"/>
        <v>Le Cap Hanoi</v>
      </c>
      <c r="F108" s="100"/>
      <c r="G108" s="5" t="str">
        <f t="shared" ca="1" si="4"/>
        <v>Le Cap Abidjan</v>
      </c>
      <c r="H108" s="5">
        <v>5095</v>
      </c>
      <c r="I108" s="5" t="str">
        <f t="shared" ca="1" si="5"/>
        <v>Le Cap Abidjan</v>
      </c>
      <c r="J108" s="47">
        <v>22</v>
      </c>
      <c r="K108" s="5"/>
      <c r="L108" s="5"/>
    </row>
    <row r="109" spans="3:12" x14ac:dyDescent="0.35">
      <c r="C109" s="5" t="str">
        <f t="shared" ca="1" si="6"/>
        <v>Le Cap Le Cap</v>
      </c>
      <c r="F109" s="100"/>
      <c r="G109" s="5" t="str">
        <f t="shared" ca="1" si="4"/>
        <v>Le Cap Alger</v>
      </c>
      <c r="H109" s="5">
        <v>10231</v>
      </c>
      <c r="I109" s="5" t="str">
        <f t="shared" ca="1" si="5"/>
        <v>Le Cap Alger</v>
      </c>
      <c r="J109" s="47">
        <v>22</v>
      </c>
      <c r="K109" s="5"/>
      <c r="L109" s="5"/>
    </row>
    <row r="110" spans="3:12" x14ac:dyDescent="0.35">
      <c r="C110" s="5" t="str">
        <f t="shared" ca="1" si="6"/>
        <v>Le Cap Le Havre</v>
      </c>
      <c r="F110" s="100"/>
      <c r="G110" s="5" t="str">
        <f t="shared" ca="1" si="4"/>
        <v>Le Cap Anvers</v>
      </c>
      <c r="H110" s="5">
        <v>11420</v>
      </c>
      <c r="I110" s="5" t="str">
        <f t="shared" ca="1" si="5"/>
        <v>Le Cap Anvers</v>
      </c>
      <c r="J110" s="5">
        <v>17.5</v>
      </c>
      <c r="K110" s="5"/>
      <c r="L110" s="5"/>
    </row>
    <row r="111" spans="3:12" x14ac:dyDescent="0.35">
      <c r="C111" s="5" t="str">
        <f t="shared" ca="1" si="6"/>
        <v>Le Cap Lomé</v>
      </c>
      <c r="F111" s="100"/>
      <c r="G111" s="5" t="str">
        <f t="shared" ca="1" si="4"/>
        <v>Le Cap Dakar</v>
      </c>
      <c r="H111" s="5">
        <v>6661</v>
      </c>
      <c r="I111" s="5" t="str">
        <f t="shared" ca="1" si="5"/>
        <v>Le Cap Dakar</v>
      </c>
      <c r="J111" s="47">
        <v>22</v>
      </c>
      <c r="K111" s="5"/>
      <c r="L111" s="5"/>
    </row>
    <row r="112" spans="3:12" x14ac:dyDescent="0.35">
      <c r="C112" s="5" t="str">
        <f t="shared" ca="1" si="6"/>
        <v>Le Cap Los Angeles</v>
      </c>
      <c r="F112" s="100"/>
      <c r="G112" s="5" t="str">
        <f t="shared" ca="1" si="4"/>
        <v>Le Cap Fort Cochin</v>
      </c>
      <c r="H112" s="5">
        <v>8570</v>
      </c>
      <c r="I112" s="5" t="str">
        <f t="shared" ca="1" si="5"/>
        <v>Le Cap Fort Cochin</v>
      </c>
      <c r="J112" s="5">
        <v>17.5</v>
      </c>
      <c r="K112" s="5"/>
      <c r="L112" s="5"/>
    </row>
    <row r="113" spans="3:12" x14ac:dyDescent="0.35">
      <c r="C113" s="5" t="str">
        <f t="shared" ca="1" si="6"/>
        <v>Le Cap Marseille</v>
      </c>
      <c r="F113" s="100"/>
      <c r="G113" s="5" t="str">
        <f t="shared" ca="1" si="4"/>
        <v>Le Cap Hanoi</v>
      </c>
      <c r="H113" s="5">
        <v>12740</v>
      </c>
      <c r="I113" s="5" t="str">
        <f t="shared" ca="1" si="5"/>
        <v>Le Cap Hanoi</v>
      </c>
      <c r="J113" s="5">
        <v>17.5</v>
      </c>
      <c r="K113" s="5"/>
      <c r="L113" s="5"/>
    </row>
    <row r="114" spans="3:12" x14ac:dyDescent="0.35">
      <c r="C114" s="5" t="str">
        <f t="shared" ca="1" si="6"/>
        <v>Le Cap New-York</v>
      </c>
      <c r="F114" s="100"/>
      <c r="G114" s="5" t="str">
        <f t="shared" ca="1" si="4"/>
        <v>Le Cap Le Cap</v>
      </c>
      <c r="H114" s="5">
        <v>0</v>
      </c>
      <c r="I114" s="5" t="str">
        <f t="shared" ca="1" si="5"/>
        <v>Le Cap Le Cap</v>
      </c>
      <c r="J114" s="5">
        <v>0</v>
      </c>
      <c r="K114" s="5"/>
      <c r="L114" s="5"/>
    </row>
    <row r="115" spans="3:12" x14ac:dyDescent="0.35">
      <c r="C115" s="5" t="str">
        <f t="shared" ca="1" si="6"/>
        <v>Le Cap Shanghai</v>
      </c>
      <c r="F115" s="100"/>
      <c r="G115" s="5" t="str">
        <f t="shared" ca="1" si="4"/>
        <v>Le Cap Le Havre</v>
      </c>
      <c r="H115" s="5">
        <v>11076</v>
      </c>
      <c r="I115" s="5" t="str">
        <f t="shared" ca="1" si="5"/>
        <v>Le Cap Le Havre</v>
      </c>
      <c r="J115" s="5">
        <v>17.5</v>
      </c>
      <c r="K115" s="5"/>
      <c r="L115" s="5"/>
    </row>
    <row r="116" spans="3:12" x14ac:dyDescent="0.35">
      <c r="C116" s="5" t="str">
        <f t="shared" ca="1" si="6"/>
        <v>Le Cap Tanger</v>
      </c>
      <c r="F116" s="100"/>
      <c r="G116" s="5" t="str">
        <f t="shared" ca="1" si="4"/>
        <v>Le Cap Lomé</v>
      </c>
      <c r="H116" s="5">
        <v>5042</v>
      </c>
      <c r="I116" s="5" t="str">
        <f t="shared" ca="1" si="5"/>
        <v>Le Cap Lomé</v>
      </c>
      <c r="J116" s="47">
        <v>22</v>
      </c>
      <c r="K116" s="5"/>
      <c r="L116" s="5"/>
    </row>
    <row r="117" spans="3:12" x14ac:dyDescent="0.35">
      <c r="C117" s="5" t="str">
        <f t="shared" ca="1" si="6"/>
        <v>Le Cap Tunis</v>
      </c>
      <c r="F117" s="100"/>
      <c r="G117" s="5" t="str">
        <f t="shared" ca="1" si="4"/>
        <v>Le Cap Los Angeles</v>
      </c>
      <c r="H117" s="5">
        <v>17476</v>
      </c>
      <c r="I117" s="5" t="str">
        <f t="shared" ca="1" si="5"/>
        <v>Le Cap Los Angeles</v>
      </c>
      <c r="J117" s="5">
        <v>17.5</v>
      </c>
      <c r="K117" s="5"/>
      <c r="L117" s="5"/>
    </row>
    <row r="118" spans="3:12" x14ac:dyDescent="0.35">
      <c r="C118" s="5" t="str">
        <f t="shared" ca="1" si="6"/>
        <v>Le Cap Vide</v>
      </c>
      <c r="F118" s="100"/>
      <c r="G118" s="5" t="str">
        <f t="shared" ca="1" si="4"/>
        <v>Le Cap Marseille</v>
      </c>
      <c r="H118" s="5">
        <v>10726</v>
      </c>
      <c r="I118" s="5" t="str">
        <f t="shared" ca="1" si="5"/>
        <v>Le Cap Marseille</v>
      </c>
      <c r="J118" s="5">
        <v>17.5</v>
      </c>
      <c r="K118" s="5"/>
      <c r="L118" s="5"/>
    </row>
    <row r="119" spans="3:12" x14ac:dyDescent="0.35">
      <c r="C119" s="5" t="str">
        <f t="shared" ca="1" si="6"/>
        <v>Le Cap Windhoek</v>
      </c>
      <c r="F119" s="100"/>
      <c r="G119" s="5" t="str">
        <f t="shared" ca="1" si="4"/>
        <v>Le Cap New-York</v>
      </c>
      <c r="H119" s="5">
        <v>12670</v>
      </c>
      <c r="I119" s="5" t="str">
        <f t="shared" ca="1" si="5"/>
        <v>Le Cap New-York</v>
      </c>
      <c r="J119" s="5"/>
      <c r="K119" s="5"/>
      <c r="L119" s="5"/>
    </row>
    <row r="120" spans="3:12" x14ac:dyDescent="0.35">
      <c r="C120" s="5" t="str">
        <f t="shared" ca="1" si="6"/>
        <v>Le Havre Abidjan</v>
      </c>
      <c r="F120" s="100"/>
      <c r="G120" s="5" t="str">
        <f t="shared" ca="1" si="4"/>
        <v>Le Cap Shanghai</v>
      </c>
      <c r="H120" s="5">
        <v>14120</v>
      </c>
      <c r="I120" s="5" t="str">
        <f t="shared" ca="1" si="5"/>
        <v>Le Cap Shanghai</v>
      </c>
      <c r="J120" s="5">
        <v>17.5</v>
      </c>
      <c r="K120" s="5"/>
      <c r="L120" s="5"/>
    </row>
    <row r="121" spans="3:12" x14ac:dyDescent="0.35">
      <c r="C121" s="5" t="str">
        <f t="shared" ca="1" si="6"/>
        <v>Le Havre Alger</v>
      </c>
      <c r="F121" s="100"/>
      <c r="G121" s="5" t="str">
        <f t="shared" ca="1" si="4"/>
        <v>Le Cap Tanger</v>
      </c>
      <c r="H121" s="5">
        <v>9395</v>
      </c>
      <c r="I121" s="5" t="str">
        <f t="shared" ca="1" si="5"/>
        <v>Le Cap Tanger</v>
      </c>
      <c r="J121" s="47">
        <v>22</v>
      </c>
      <c r="K121" s="5"/>
      <c r="L121" s="5"/>
    </row>
    <row r="122" spans="3:12" x14ac:dyDescent="0.35">
      <c r="C122" s="5" t="str">
        <f t="shared" ca="1" si="6"/>
        <v>Le Havre Anvers</v>
      </c>
      <c r="F122" s="100"/>
      <c r="G122" s="5" t="str">
        <f t="shared" ca="1" si="4"/>
        <v>Le Cap Tunis</v>
      </c>
      <c r="H122" s="5">
        <v>10937</v>
      </c>
      <c r="I122" s="5" t="str">
        <f t="shared" ca="1" si="5"/>
        <v>Le Cap Tunis</v>
      </c>
      <c r="J122" s="47">
        <v>22</v>
      </c>
      <c r="K122" s="5"/>
      <c r="L122" s="5"/>
    </row>
    <row r="123" spans="3:12" x14ac:dyDescent="0.35">
      <c r="C123" s="5" t="str">
        <f t="shared" ca="1" si="6"/>
        <v>Le Havre Dakar</v>
      </c>
      <c r="F123" s="100"/>
      <c r="G123" s="5" t="str">
        <f t="shared" ca="1" si="4"/>
        <v>Le Cap Vide</v>
      </c>
      <c r="H123" s="5">
        <v>0</v>
      </c>
      <c r="I123" s="5" t="str">
        <f t="shared" ca="1" si="5"/>
        <v>Le Cap Vide</v>
      </c>
      <c r="J123" s="5">
        <v>0</v>
      </c>
      <c r="K123" s="5"/>
      <c r="L123" s="5"/>
    </row>
    <row r="124" spans="3:12" x14ac:dyDescent="0.35">
      <c r="C124" s="5" t="str">
        <f t="shared" ca="1" si="6"/>
        <v>Le Havre Fort Cochin</v>
      </c>
      <c r="F124" s="100"/>
      <c r="G124" s="5" t="str">
        <f t="shared" ca="1" si="4"/>
        <v>Le Cap Windhoek</v>
      </c>
      <c r="H124" s="5">
        <v>1382</v>
      </c>
      <c r="I124" s="5" t="str">
        <f t="shared" ca="1" si="5"/>
        <v>Le Cap Windhoek</v>
      </c>
      <c r="J124" s="47">
        <v>22</v>
      </c>
      <c r="K124" s="5"/>
      <c r="L124" s="5"/>
    </row>
    <row r="125" spans="3:12" x14ac:dyDescent="0.35">
      <c r="C125" s="5" t="str">
        <f t="shared" ca="1" si="6"/>
        <v>Le Havre Hanoi</v>
      </c>
      <c r="F125" s="100"/>
      <c r="G125" s="5" t="str">
        <f t="shared" ca="1" si="4"/>
        <v>Le Havre Abidjan</v>
      </c>
      <c r="H125" s="5">
        <v>6541</v>
      </c>
      <c r="I125" s="5" t="str">
        <f t="shared" ca="1" si="5"/>
        <v>Le Havre Abidjan</v>
      </c>
      <c r="J125" s="5">
        <v>17.5</v>
      </c>
      <c r="K125" s="5"/>
      <c r="L125" s="5"/>
    </row>
    <row r="126" spans="3:12" x14ac:dyDescent="0.35">
      <c r="C126" s="5" t="str">
        <f t="shared" ca="1" si="6"/>
        <v>Le Havre Le Cap</v>
      </c>
      <c r="F126" s="100"/>
      <c r="G126" s="5" t="str">
        <f t="shared" ca="1" si="4"/>
        <v>Le Havre Alger</v>
      </c>
      <c r="H126" s="5">
        <v>2957</v>
      </c>
      <c r="I126" s="5" t="str">
        <f t="shared" ca="1" si="5"/>
        <v>Le Havre Alger</v>
      </c>
      <c r="J126" s="5">
        <v>17.5</v>
      </c>
      <c r="K126" s="5"/>
      <c r="L126" s="5"/>
    </row>
    <row r="127" spans="3:12" x14ac:dyDescent="0.35">
      <c r="C127" s="5" t="str">
        <f t="shared" ca="1" si="6"/>
        <v>Le Havre Le Havre</v>
      </c>
      <c r="F127" s="100"/>
      <c r="G127" s="5" t="str">
        <f t="shared" ca="1" si="4"/>
        <v>Le Havre Anvers</v>
      </c>
      <c r="H127" s="5">
        <v>437</v>
      </c>
      <c r="I127" s="5" t="str">
        <f t="shared" ca="1" si="5"/>
        <v>Le Havre Anvers</v>
      </c>
      <c r="J127" s="5">
        <v>12.1</v>
      </c>
      <c r="K127" s="5"/>
      <c r="L127" s="5"/>
    </row>
    <row r="128" spans="3:12" x14ac:dyDescent="0.35">
      <c r="C128" s="5" t="str">
        <f t="shared" ca="1" si="6"/>
        <v>Le Havre Lomé</v>
      </c>
      <c r="F128" s="100"/>
      <c r="G128" s="5" t="str">
        <f t="shared" ca="1" si="4"/>
        <v>Le Havre Dakar</v>
      </c>
      <c r="H128" s="5">
        <v>4441</v>
      </c>
      <c r="I128" s="5" t="str">
        <f t="shared" ca="1" si="5"/>
        <v>Le Havre Dakar</v>
      </c>
      <c r="J128" s="5">
        <v>17.5</v>
      </c>
      <c r="K128" s="5"/>
      <c r="L128" s="5"/>
    </row>
    <row r="129" spans="3:12" x14ac:dyDescent="0.35">
      <c r="C129" s="5" t="str">
        <f t="shared" ca="1" si="6"/>
        <v>Le Havre Los Angeles</v>
      </c>
      <c r="F129" s="100"/>
      <c r="G129" s="5" t="str">
        <f t="shared" ca="1" si="4"/>
        <v>Le Havre Fort Cochin</v>
      </c>
      <c r="H129" s="5">
        <v>11376</v>
      </c>
      <c r="I129" s="5" t="str">
        <f t="shared" ca="1" si="5"/>
        <v>Le Havre Fort Cochin</v>
      </c>
      <c r="J129" s="5">
        <v>9</v>
      </c>
      <c r="K129" s="5"/>
      <c r="L129" s="5"/>
    </row>
    <row r="130" spans="3:12" x14ac:dyDescent="0.35">
      <c r="C130" s="5" t="str">
        <f t="shared" ca="1" si="6"/>
        <v>Le Havre Marseille</v>
      </c>
      <c r="F130" s="100"/>
      <c r="G130" s="5" t="str">
        <f t="shared" ca="1" si="4"/>
        <v>Le Havre Hanoi</v>
      </c>
      <c r="H130" s="5">
        <v>17621</v>
      </c>
      <c r="I130" s="5" t="str">
        <f t="shared" ca="1" si="5"/>
        <v>Le Havre Hanoi</v>
      </c>
      <c r="J130" s="5">
        <v>9</v>
      </c>
      <c r="K130" s="5"/>
      <c r="L130" s="5"/>
    </row>
    <row r="131" spans="3:12" x14ac:dyDescent="0.35">
      <c r="C131" s="5" t="str">
        <f t="shared" ca="1" si="6"/>
        <v>Le Havre New-York</v>
      </c>
      <c r="F131" s="100"/>
      <c r="G131" s="5" t="str">
        <f t="shared" ca="1" si="4"/>
        <v>Le Havre Le Cap</v>
      </c>
      <c r="H131" s="5">
        <v>11076</v>
      </c>
      <c r="I131" s="5" t="str">
        <f t="shared" ca="1" si="5"/>
        <v>Le Havre Le Cap</v>
      </c>
      <c r="J131" s="5">
        <v>17.5</v>
      </c>
      <c r="K131" s="5"/>
      <c r="L131" s="5"/>
    </row>
    <row r="132" spans="3:12" x14ac:dyDescent="0.35">
      <c r="C132" s="5" t="str">
        <f t="shared" ca="1" si="6"/>
        <v>Le Havre Shanghai</v>
      </c>
      <c r="F132" s="100"/>
      <c r="G132" s="5" t="str">
        <f t="shared" ca="1" si="4"/>
        <v>Le Havre Le Havre</v>
      </c>
      <c r="H132" s="5">
        <v>0</v>
      </c>
      <c r="I132" s="5" t="str">
        <f t="shared" ca="1" si="5"/>
        <v>Le Havre Le Havre</v>
      </c>
      <c r="J132" s="5">
        <v>0</v>
      </c>
      <c r="K132" s="5"/>
      <c r="L132" s="5"/>
    </row>
    <row r="133" spans="3:12" x14ac:dyDescent="0.35">
      <c r="C133" s="5" t="str">
        <f t="shared" ca="1" si="6"/>
        <v>Le Havre Tanger</v>
      </c>
      <c r="F133" s="100"/>
      <c r="G133" s="5" t="str">
        <f t="shared" ca="1" si="4"/>
        <v>Le Havre Lomé</v>
      </c>
      <c r="H133" s="5">
        <v>7156</v>
      </c>
      <c r="I133" s="5" t="str">
        <f t="shared" ca="1" si="5"/>
        <v>Le Havre Lomé</v>
      </c>
      <c r="J133" s="5">
        <v>17.5</v>
      </c>
      <c r="K133" s="5"/>
      <c r="L133" s="5"/>
    </row>
    <row r="134" spans="3:12" x14ac:dyDescent="0.35">
      <c r="C134" s="5" t="str">
        <f t="shared" ca="1" si="6"/>
        <v>Le Havre Tunis</v>
      </c>
      <c r="F134" s="100"/>
      <c r="G134" s="5" t="str">
        <f t="shared" ca="1" si="4"/>
        <v>Le Havre Los Angeles</v>
      </c>
      <c r="H134" s="5">
        <v>14063</v>
      </c>
      <c r="I134" s="5" t="str">
        <f t="shared" ca="1" si="5"/>
        <v>Le Havre Los Angeles</v>
      </c>
      <c r="J134" s="5">
        <v>9</v>
      </c>
      <c r="K134" s="5"/>
      <c r="L134" s="5"/>
    </row>
    <row r="135" spans="3:12" x14ac:dyDescent="0.35">
      <c r="C135" s="5" t="str">
        <f t="shared" ca="1" si="6"/>
        <v>Le Havre Vide</v>
      </c>
      <c r="F135" s="100"/>
      <c r="G135" s="5" t="str">
        <f t="shared" ref="G135:G198" ca="1" si="7">C130</f>
        <v>Le Havre Marseille</v>
      </c>
      <c r="H135" s="5">
        <v>3452</v>
      </c>
      <c r="I135" s="5" t="str">
        <f t="shared" ref="I135:I198" ca="1" si="8">G135</f>
        <v>Le Havre Marseille</v>
      </c>
      <c r="J135" s="5">
        <v>12.1</v>
      </c>
      <c r="K135" s="5"/>
      <c r="L135" s="5"/>
    </row>
    <row r="136" spans="3:12" x14ac:dyDescent="0.35">
      <c r="C136" s="5" t="str">
        <f t="shared" ca="1" si="6"/>
        <v>Le Havre Windhoek</v>
      </c>
      <c r="F136" s="100"/>
      <c r="G136" s="5" t="str">
        <f t="shared" ca="1" si="7"/>
        <v>Le Havre New-York</v>
      </c>
      <c r="H136" s="5">
        <v>5729</v>
      </c>
      <c r="I136" s="5" t="str">
        <f t="shared" ca="1" si="8"/>
        <v>Le Havre New-York</v>
      </c>
      <c r="J136" s="5">
        <v>9</v>
      </c>
      <c r="K136" s="5"/>
      <c r="L136" s="5"/>
    </row>
    <row r="137" spans="3:12" x14ac:dyDescent="0.35">
      <c r="C137" s="5" t="str">
        <f t="shared" ref="C137:C200" ca="1" si="9">IF(ROW()&gt;(COUNTA($A:$A)*COUNTA($B:$B)),"",OFFSET($A$1,INT((ROW()-1)/17),)&amp;" "&amp;OFFSET($B$1,MOD(ROW()-1,COUNTA($B:$B)),))</f>
        <v>Lomé Abidjan</v>
      </c>
      <c r="F137" s="100"/>
      <c r="G137" s="5" t="str">
        <f t="shared" ca="1" si="7"/>
        <v>Le Havre Shanghai</v>
      </c>
      <c r="H137" s="5">
        <v>19027</v>
      </c>
      <c r="I137" s="5" t="str">
        <f t="shared" ca="1" si="8"/>
        <v>Le Havre Shanghai</v>
      </c>
      <c r="J137" s="5">
        <v>9</v>
      </c>
      <c r="K137" s="5"/>
      <c r="L137" s="5"/>
    </row>
    <row r="138" spans="3:12" x14ac:dyDescent="0.35">
      <c r="C138" s="5" t="str">
        <f t="shared" ca="1" si="9"/>
        <v>Lomé Alger</v>
      </c>
      <c r="F138" s="100"/>
      <c r="G138" s="5" t="str">
        <f t="shared" ca="1" si="7"/>
        <v>Le Havre Tanger</v>
      </c>
      <c r="H138" s="5">
        <v>2128</v>
      </c>
      <c r="I138" s="5" t="str">
        <f t="shared" ca="1" si="8"/>
        <v>Le Havre Tanger</v>
      </c>
      <c r="J138" s="5">
        <v>17.5</v>
      </c>
      <c r="K138" s="5"/>
      <c r="L138" s="5"/>
    </row>
    <row r="139" spans="3:12" x14ac:dyDescent="0.35">
      <c r="C139" s="5" t="str">
        <f t="shared" ca="1" si="9"/>
        <v>Lomé Anvers</v>
      </c>
      <c r="F139" s="100"/>
      <c r="G139" s="5" t="str">
        <f t="shared" ca="1" si="7"/>
        <v>Le Havre Tunis</v>
      </c>
      <c r="H139" s="5">
        <v>3663</v>
      </c>
      <c r="I139" s="5" t="str">
        <f t="shared" ca="1" si="8"/>
        <v>Le Havre Tunis</v>
      </c>
      <c r="J139" s="5">
        <v>17.5</v>
      </c>
      <c r="K139" s="5"/>
      <c r="L139" s="5"/>
    </row>
    <row r="140" spans="3:12" x14ac:dyDescent="0.35">
      <c r="C140" s="5" t="str">
        <f t="shared" ca="1" si="9"/>
        <v>Lomé Dakar</v>
      </c>
      <c r="F140" s="100"/>
      <c r="G140" s="5" t="str">
        <f t="shared" ca="1" si="7"/>
        <v>Le Havre Vide</v>
      </c>
      <c r="H140" s="5">
        <v>0</v>
      </c>
      <c r="I140" s="5" t="str">
        <f t="shared" ca="1" si="8"/>
        <v>Le Havre Vide</v>
      </c>
      <c r="J140" s="5">
        <v>0</v>
      </c>
      <c r="K140" s="5"/>
      <c r="L140" s="5"/>
    </row>
    <row r="141" spans="3:12" x14ac:dyDescent="0.35">
      <c r="C141" s="5" t="str">
        <f t="shared" ca="1" si="9"/>
        <v>Lomé Fort Cochin</v>
      </c>
      <c r="F141" s="100"/>
      <c r="G141" s="5" t="str">
        <f t="shared" ca="1" si="7"/>
        <v>Le Havre Windhoek</v>
      </c>
      <c r="H141" s="5">
        <v>9900</v>
      </c>
      <c r="I141" s="5" t="str">
        <f t="shared" ca="1" si="8"/>
        <v>Le Havre Windhoek</v>
      </c>
      <c r="J141" s="5">
        <v>17.5</v>
      </c>
      <c r="K141" s="5"/>
      <c r="L141" s="5"/>
    </row>
    <row r="142" spans="3:12" x14ac:dyDescent="0.35">
      <c r="C142" s="5" t="str">
        <f t="shared" ca="1" si="9"/>
        <v>Lomé Hanoi</v>
      </c>
      <c r="F142" s="100"/>
      <c r="G142" s="5" t="str">
        <f t="shared" ca="1" si="7"/>
        <v>Lomé Abidjan</v>
      </c>
      <c r="H142" s="5">
        <v>653</v>
      </c>
      <c r="I142" s="5" t="str">
        <f t="shared" ca="1" si="8"/>
        <v>Lomé Abidjan</v>
      </c>
      <c r="J142" s="47">
        <v>22</v>
      </c>
      <c r="K142" s="5"/>
      <c r="L142" s="5"/>
    </row>
    <row r="143" spans="3:12" x14ac:dyDescent="0.35">
      <c r="C143" s="5" t="str">
        <f t="shared" ca="1" si="9"/>
        <v>Lomé Le Cap</v>
      </c>
      <c r="F143" s="100"/>
      <c r="G143" s="5" t="str">
        <f t="shared" ca="1" si="7"/>
        <v>Lomé Alger</v>
      </c>
      <c r="H143" s="5">
        <v>6311</v>
      </c>
      <c r="I143" s="5" t="str">
        <f t="shared" ca="1" si="8"/>
        <v>Lomé Alger</v>
      </c>
      <c r="J143" s="47">
        <v>22</v>
      </c>
      <c r="K143" s="5"/>
      <c r="L143" s="5"/>
    </row>
    <row r="144" spans="3:12" x14ac:dyDescent="0.35">
      <c r="C144" s="5" t="str">
        <f t="shared" ca="1" si="9"/>
        <v>Lomé Le Havre</v>
      </c>
      <c r="F144" s="100"/>
      <c r="G144" s="5" t="str">
        <f t="shared" ca="1" si="7"/>
        <v>Lomé Anvers</v>
      </c>
      <c r="H144" s="5">
        <v>7500</v>
      </c>
      <c r="I144" s="5" t="str">
        <f t="shared" ca="1" si="8"/>
        <v>Lomé Anvers</v>
      </c>
      <c r="J144" s="5">
        <v>17.5</v>
      </c>
      <c r="K144" s="5"/>
      <c r="L144" s="5"/>
    </row>
    <row r="145" spans="3:12" x14ac:dyDescent="0.35">
      <c r="C145" s="5" t="str">
        <f t="shared" ca="1" si="9"/>
        <v>Lomé Lomé</v>
      </c>
      <c r="F145" s="100"/>
      <c r="G145" s="5" t="str">
        <f t="shared" ca="1" si="7"/>
        <v>Lomé Dakar</v>
      </c>
      <c r="H145" s="5">
        <v>2740</v>
      </c>
      <c r="I145" s="5" t="str">
        <f t="shared" ca="1" si="8"/>
        <v>Lomé Dakar</v>
      </c>
      <c r="J145" s="47">
        <v>22</v>
      </c>
      <c r="K145" s="5"/>
      <c r="L145" s="5"/>
    </row>
    <row r="146" spans="3:12" x14ac:dyDescent="0.35">
      <c r="C146" s="5" t="str">
        <f t="shared" ca="1" si="9"/>
        <v>Lomé Los Angeles</v>
      </c>
      <c r="F146" s="100"/>
      <c r="G146" s="5" t="str">
        <f t="shared" ca="1" si="7"/>
        <v>Lomé Fort Cochin</v>
      </c>
      <c r="H146" s="5">
        <v>13548</v>
      </c>
      <c r="I146" s="5" t="str">
        <f t="shared" ca="1" si="8"/>
        <v>Lomé Fort Cochin</v>
      </c>
      <c r="J146" s="5">
        <v>17.5</v>
      </c>
      <c r="K146" s="5"/>
      <c r="L146" s="5"/>
    </row>
    <row r="147" spans="3:12" x14ac:dyDescent="0.35">
      <c r="C147" s="5" t="str">
        <f t="shared" ca="1" si="9"/>
        <v>Lomé Marseille</v>
      </c>
      <c r="F147" s="100"/>
      <c r="G147" s="5" t="str">
        <f t="shared" ca="1" si="7"/>
        <v>Lomé Hanoi</v>
      </c>
      <c r="H147" s="5">
        <v>17719</v>
      </c>
      <c r="I147" s="5" t="str">
        <f t="shared" ca="1" si="8"/>
        <v>Lomé Hanoi</v>
      </c>
      <c r="J147" s="5">
        <v>17.5</v>
      </c>
      <c r="K147" s="5"/>
      <c r="L147" s="5"/>
    </row>
    <row r="148" spans="3:12" x14ac:dyDescent="0.35">
      <c r="C148" s="5" t="str">
        <f t="shared" ca="1" si="9"/>
        <v>Lomé New-York</v>
      </c>
      <c r="F148" s="100"/>
      <c r="G148" s="5" t="str">
        <f t="shared" ca="1" si="7"/>
        <v>Lomé Le Cap</v>
      </c>
      <c r="H148" s="5">
        <v>5042</v>
      </c>
      <c r="I148" s="5" t="str">
        <f t="shared" ca="1" si="8"/>
        <v>Lomé Le Cap</v>
      </c>
      <c r="J148" s="47">
        <v>22</v>
      </c>
      <c r="K148" s="5"/>
      <c r="L148" s="5"/>
    </row>
    <row r="149" spans="3:12" x14ac:dyDescent="0.35">
      <c r="C149" s="5" t="str">
        <f t="shared" ca="1" si="9"/>
        <v>Lomé Shanghai</v>
      </c>
      <c r="F149" s="100"/>
      <c r="G149" s="5" t="str">
        <f t="shared" ca="1" si="7"/>
        <v>Lomé Le Havre</v>
      </c>
      <c r="H149" s="5">
        <v>7156</v>
      </c>
      <c r="I149" s="5" t="str">
        <f t="shared" ca="1" si="8"/>
        <v>Lomé Le Havre</v>
      </c>
      <c r="J149" s="5">
        <v>17.5</v>
      </c>
      <c r="K149" s="5"/>
      <c r="L149" s="5"/>
    </row>
    <row r="150" spans="3:12" x14ac:dyDescent="0.35">
      <c r="C150" s="5" t="str">
        <f t="shared" ca="1" si="9"/>
        <v>Lomé Tanger</v>
      </c>
      <c r="F150" s="100"/>
      <c r="G150" s="5" t="str">
        <f t="shared" ca="1" si="7"/>
        <v>Lomé Lomé</v>
      </c>
      <c r="H150" s="5">
        <v>0</v>
      </c>
      <c r="I150" s="5" t="str">
        <f t="shared" ca="1" si="8"/>
        <v>Lomé Lomé</v>
      </c>
      <c r="J150" s="5">
        <v>0</v>
      </c>
      <c r="K150" s="5"/>
      <c r="L150" s="5"/>
    </row>
    <row r="151" spans="3:12" x14ac:dyDescent="0.35">
      <c r="C151" s="5" t="str">
        <f t="shared" ca="1" si="9"/>
        <v>Lomé Tunis</v>
      </c>
      <c r="F151" s="100"/>
      <c r="G151" s="5" t="str">
        <f t="shared" ca="1" si="7"/>
        <v>Lomé Los Angeles</v>
      </c>
      <c r="H151" s="5">
        <v>14656</v>
      </c>
      <c r="I151" s="5" t="str">
        <f t="shared" ca="1" si="8"/>
        <v>Lomé Los Angeles</v>
      </c>
      <c r="J151" s="5">
        <v>17.5</v>
      </c>
      <c r="K151" s="5"/>
      <c r="L151" s="5"/>
    </row>
    <row r="152" spans="3:12" x14ac:dyDescent="0.35">
      <c r="C152" s="5" t="str">
        <f t="shared" ca="1" si="9"/>
        <v>Lomé Vide</v>
      </c>
      <c r="F152" s="100"/>
      <c r="G152" s="5" t="str">
        <f t="shared" ca="1" si="7"/>
        <v>Lomé Marseille</v>
      </c>
      <c r="H152" s="5">
        <v>6806</v>
      </c>
      <c r="I152" s="5" t="str">
        <f t="shared" ca="1" si="8"/>
        <v>Lomé Marseille</v>
      </c>
      <c r="J152" s="5">
        <v>17.5</v>
      </c>
      <c r="K152" s="5"/>
      <c r="L152" s="5"/>
    </row>
    <row r="153" spans="3:12" x14ac:dyDescent="0.35">
      <c r="C153" s="5" t="str">
        <f t="shared" ca="1" si="9"/>
        <v>Lomé Windhoek</v>
      </c>
      <c r="F153" s="100"/>
      <c r="G153" s="5" t="str">
        <f t="shared" ca="1" si="7"/>
        <v>Lomé New-York</v>
      </c>
      <c r="H153" s="5">
        <v>8832</v>
      </c>
      <c r="I153" s="5" t="str">
        <f t="shared" ca="1" si="8"/>
        <v>Lomé New-York</v>
      </c>
      <c r="J153" s="5"/>
      <c r="K153" s="5"/>
      <c r="L153" s="5"/>
    </row>
    <row r="154" spans="3:12" x14ac:dyDescent="0.35">
      <c r="C154" s="5" t="str">
        <f t="shared" ca="1" si="9"/>
        <v>Los Angeles Abidjan</v>
      </c>
      <c r="F154" s="100"/>
      <c r="G154" s="5" t="str">
        <f t="shared" ca="1" si="7"/>
        <v>Lomé Shanghai</v>
      </c>
      <c r="H154" s="5">
        <v>19099</v>
      </c>
      <c r="I154" s="5" t="str">
        <f t="shared" ca="1" si="8"/>
        <v>Lomé Shanghai</v>
      </c>
      <c r="J154" s="5">
        <v>17.5</v>
      </c>
      <c r="K154" s="5"/>
      <c r="L154" s="5"/>
    </row>
    <row r="155" spans="3:12" x14ac:dyDescent="0.35">
      <c r="C155" s="5" t="str">
        <f t="shared" ca="1" si="9"/>
        <v>Los Angeles Alger</v>
      </c>
      <c r="F155" s="100"/>
      <c r="G155" s="5" t="str">
        <f t="shared" ca="1" si="7"/>
        <v>Lomé Tanger</v>
      </c>
      <c r="H155" s="5">
        <v>5475</v>
      </c>
      <c r="I155" s="5" t="str">
        <f t="shared" ca="1" si="8"/>
        <v>Lomé Tanger</v>
      </c>
      <c r="J155" s="47">
        <v>22</v>
      </c>
      <c r="K155" s="5"/>
      <c r="L155" s="5"/>
    </row>
    <row r="156" spans="3:12" x14ac:dyDescent="0.35">
      <c r="C156" s="5" t="str">
        <f t="shared" ca="1" si="9"/>
        <v>Los Angeles Anvers</v>
      </c>
      <c r="F156" s="100"/>
      <c r="G156" s="5" t="str">
        <f t="shared" ca="1" si="7"/>
        <v>Lomé Tunis</v>
      </c>
      <c r="H156" s="5">
        <v>7017</v>
      </c>
      <c r="I156" s="5" t="str">
        <f t="shared" ca="1" si="8"/>
        <v>Lomé Tunis</v>
      </c>
      <c r="J156" s="47">
        <v>22</v>
      </c>
      <c r="K156" s="5"/>
      <c r="L156" s="5"/>
    </row>
    <row r="157" spans="3:12" x14ac:dyDescent="0.35">
      <c r="C157" s="5" t="str">
        <f t="shared" ca="1" si="9"/>
        <v>Los Angeles Dakar</v>
      </c>
      <c r="F157" s="100"/>
      <c r="G157" s="5" t="str">
        <f t="shared" ca="1" si="7"/>
        <v>Lomé Vide</v>
      </c>
      <c r="H157" s="5">
        <v>0</v>
      </c>
      <c r="I157" s="5" t="str">
        <f t="shared" ca="1" si="8"/>
        <v>Lomé Vide</v>
      </c>
      <c r="J157" s="5">
        <v>0</v>
      </c>
      <c r="K157" s="5"/>
      <c r="L157" s="5"/>
    </row>
    <row r="158" spans="3:12" x14ac:dyDescent="0.35">
      <c r="C158" s="5" t="str">
        <f t="shared" ca="1" si="9"/>
        <v>Los Angeles Fort Cochin</v>
      </c>
      <c r="F158" s="100"/>
      <c r="G158" s="5" t="str">
        <f t="shared" ca="1" si="7"/>
        <v>Lomé Windhoek</v>
      </c>
      <c r="H158" s="5">
        <v>3755</v>
      </c>
      <c r="I158" s="5" t="str">
        <f t="shared" ca="1" si="8"/>
        <v>Lomé Windhoek</v>
      </c>
      <c r="J158" s="47">
        <v>22</v>
      </c>
      <c r="K158" s="5"/>
      <c r="L158" s="5"/>
    </row>
    <row r="159" spans="3:12" x14ac:dyDescent="0.35">
      <c r="C159" s="5" t="str">
        <f t="shared" ca="1" si="9"/>
        <v>Los Angeles Hanoi</v>
      </c>
      <c r="F159" s="100"/>
      <c r="G159" s="5" t="str">
        <f t="shared" ca="1" si="7"/>
        <v>Los Angeles Abidjan</v>
      </c>
      <c r="H159" s="5">
        <v>14062</v>
      </c>
      <c r="I159" s="5" t="str">
        <f t="shared" ca="1" si="8"/>
        <v>Los Angeles Abidjan</v>
      </c>
      <c r="J159" s="5">
        <v>17.5</v>
      </c>
      <c r="K159" s="5"/>
      <c r="L159" s="5"/>
    </row>
    <row r="160" spans="3:12" x14ac:dyDescent="0.35">
      <c r="C160" s="5" t="str">
        <f t="shared" ca="1" si="9"/>
        <v>Los Angeles Le Cap</v>
      </c>
      <c r="F160" s="100"/>
      <c r="G160" s="5" t="str">
        <f t="shared" ca="1" si="7"/>
        <v>Los Angeles Alger</v>
      </c>
      <c r="H160" s="5">
        <v>14330</v>
      </c>
      <c r="I160" s="5" t="str">
        <f t="shared" ca="1" si="8"/>
        <v>Los Angeles Alger</v>
      </c>
      <c r="J160" s="5">
        <v>17.5</v>
      </c>
      <c r="K160" s="5"/>
      <c r="L160" s="5"/>
    </row>
    <row r="161" spans="3:12" x14ac:dyDescent="0.35">
      <c r="C161" s="5" t="str">
        <f t="shared" ca="1" si="9"/>
        <v>Los Angeles Le Havre</v>
      </c>
      <c r="F161" s="100"/>
      <c r="G161" s="5" t="str">
        <f t="shared" ca="1" si="7"/>
        <v>Los Angeles Anvers</v>
      </c>
      <c r="H161" s="5">
        <v>14382</v>
      </c>
      <c r="I161" s="5" t="str">
        <f t="shared" ca="1" si="8"/>
        <v>Los Angeles Anvers</v>
      </c>
      <c r="J161" s="5">
        <v>9</v>
      </c>
      <c r="K161" s="5"/>
      <c r="L161" s="5"/>
    </row>
    <row r="162" spans="3:12" x14ac:dyDescent="0.35">
      <c r="C162" s="5" t="str">
        <f t="shared" ca="1" si="9"/>
        <v>Los Angeles Lomé</v>
      </c>
      <c r="F162" s="100"/>
      <c r="G162" s="5" t="str">
        <f t="shared" ca="1" si="7"/>
        <v>Los Angeles Dakar</v>
      </c>
      <c r="H162" s="5">
        <v>12367</v>
      </c>
      <c r="I162" s="5" t="str">
        <f t="shared" ca="1" si="8"/>
        <v>Los Angeles Dakar</v>
      </c>
      <c r="J162" s="5">
        <v>17.5</v>
      </c>
      <c r="K162" s="5"/>
      <c r="L162" s="5"/>
    </row>
    <row r="163" spans="3:12" x14ac:dyDescent="0.35">
      <c r="C163" s="5" t="str">
        <f t="shared" ca="1" si="9"/>
        <v>Los Angeles Los Angeles</v>
      </c>
      <c r="F163" s="100"/>
      <c r="G163" s="5" t="str">
        <f t="shared" ca="1" si="7"/>
        <v>Los Angeles Fort Cochin</v>
      </c>
      <c r="H163" s="5">
        <v>18699</v>
      </c>
      <c r="I163" s="5" t="str">
        <f t="shared" ca="1" si="8"/>
        <v>Los Angeles Fort Cochin</v>
      </c>
      <c r="J163" s="5">
        <v>9</v>
      </c>
      <c r="K163" s="5"/>
      <c r="L163" s="5"/>
    </row>
    <row r="164" spans="3:12" x14ac:dyDescent="0.35">
      <c r="C164" s="5" t="str">
        <f t="shared" ca="1" si="9"/>
        <v>Los Angeles Marseille</v>
      </c>
      <c r="F164" s="100"/>
      <c r="G164" s="5" t="str">
        <f t="shared" ca="1" si="7"/>
        <v>Los Angeles Hanoi</v>
      </c>
      <c r="H164" s="5">
        <v>12675</v>
      </c>
      <c r="I164" s="5" t="str">
        <f t="shared" ca="1" si="8"/>
        <v>Los Angeles Hanoi</v>
      </c>
      <c r="J164" s="5">
        <v>9</v>
      </c>
      <c r="K164" s="5"/>
      <c r="L164" s="5"/>
    </row>
    <row r="165" spans="3:12" x14ac:dyDescent="0.35">
      <c r="C165" s="5" t="str">
        <f t="shared" ca="1" si="9"/>
        <v>Los Angeles New-York</v>
      </c>
      <c r="F165" s="100"/>
      <c r="G165" s="5" t="str">
        <f t="shared" ca="1" si="7"/>
        <v>Los Angeles Le Cap</v>
      </c>
      <c r="H165" s="5">
        <v>17476</v>
      </c>
      <c r="I165" s="5" t="str">
        <f t="shared" ca="1" si="8"/>
        <v>Los Angeles Le Cap</v>
      </c>
      <c r="J165" s="5">
        <v>17.5</v>
      </c>
      <c r="K165" s="5"/>
      <c r="L165" s="5"/>
    </row>
    <row r="166" spans="3:12" x14ac:dyDescent="0.35">
      <c r="C166" s="5" t="str">
        <f t="shared" ca="1" si="9"/>
        <v>Los Angeles Shanghai</v>
      </c>
      <c r="F166" s="100"/>
      <c r="G166" s="5" t="str">
        <f t="shared" ca="1" si="7"/>
        <v>Los Angeles Le Havre</v>
      </c>
      <c r="H166" s="5">
        <v>14063</v>
      </c>
      <c r="I166" s="5" t="str">
        <f t="shared" ca="1" si="8"/>
        <v>Los Angeles Le Havre</v>
      </c>
      <c r="J166" s="5">
        <v>9</v>
      </c>
      <c r="K166" s="5"/>
      <c r="L166" s="5"/>
    </row>
    <row r="167" spans="3:12" x14ac:dyDescent="0.35">
      <c r="C167" s="5" t="str">
        <f t="shared" ca="1" si="9"/>
        <v>Los Angeles Tanger</v>
      </c>
      <c r="F167" s="100"/>
      <c r="G167" s="5" t="str">
        <f t="shared" ca="1" si="7"/>
        <v>Los Angeles Lomé</v>
      </c>
      <c r="H167" s="5">
        <v>14656</v>
      </c>
      <c r="I167" s="5" t="str">
        <f t="shared" ca="1" si="8"/>
        <v>Los Angeles Lomé</v>
      </c>
      <c r="J167" s="5">
        <v>17.5</v>
      </c>
      <c r="K167" s="5"/>
      <c r="L167" s="5"/>
    </row>
    <row r="168" spans="3:12" x14ac:dyDescent="0.35">
      <c r="C168" s="5" t="str">
        <f t="shared" ca="1" si="9"/>
        <v>Los Angeles Tunis</v>
      </c>
      <c r="F168" s="100"/>
      <c r="G168" s="5" t="str">
        <f t="shared" ca="1" si="7"/>
        <v>Los Angeles Los Angeles</v>
      </c>
      <c r="H168" s="5">
        <v>0</v>
      </c>
      <c r="I168" s="5" t="str">
        <f t="shared" ca="1" si="8"/>
        <v>Los Angeles Los Angeles</v>
      </c>
      <c r="J168" s="5">
        <v>0</v>
      </c>
      <c r="K168" s="5"/>
      <c r="L168" s="5"/>
    </row>
    <row r="169" spans="3:12" x14ac:dyDescent="0.35">
      <c r="C169" s="5" t="str">
        <f t="shared" ca="1" si="9"/>
        <v>Los Angeles Vide</v>
      </c>
      <c r="F169" s="100"/>
      <c r="G169" s="5" t="str">
        <f t="shared" ca="1" si="7"/>
        <v>Los Angeles Marseille</v>
      </c>
      <c r="H169" s="5">
        <v>14824</v>
      </c>
      <c r="I169" s="5" t="str">
        <f t="shared" ca="1" si="8"/>
        <v>Los Angeles Marseille</v>
      </c>
      <c r="J169" s="5">
        <v>9</v>
      </c>
      <c r="K169" s="5"/>
      <c r="L169" s="5"/>
    </row>
    <row r="170" spans="3:12" x14ac:dyDescent="0.35">
      <c r="C170" s="5" t="str">
        <f t="shared" ca="1" si="9"/>
        <v>Los Angeles Windhoek</v>
      </c>
      <c r="F170" s="100"/>
      <c r="G170" s="5" t="str">
        <f t="shared" ca="1" si="7"/>
        <v>Los Angeles New-York</v>
      </c>
      <c r="H170" s="5">
        <v>9205</v>
      </c>
      <c r="I170" s="5" t="str">
        <f t="shared" ca="1" si="8"/>
        <v>Los Angeles New-York</v>
      </c>
      <c r="J170" s="5">
        <v>12.1</v>
      </c>
      <c r="K170" s="5"/>
      <c r="L170" s="5"/>
    </row>
    <row r="171" spans="3:12" x14ac:dyDescent="0.35">
      <c r="C171" s="5" t="str">
        <f t="shared" ca="1" si="9"/>
        <v>Marseille Abidjan</v>
      </c>
      <c r="F171" s="100"/>
      <c r="G171" s="5" t="str">
        <f t="shared" ca="1" si="7"/>
        <v>Los Angeles Shanghai</v>
      </c>
      <c r="H171" s="5">
        <v>10592</v>
      </c>
      <c r="I171" s="5" t="str">
        <f t="shared" ca="1" si="8"/>
        <v>Los Angeles Shanghai</v>
      </c>
      <c r="J171" s="5">
        <v>9</v>
      </c>
      <c r="K171" s="5"/>
      <c r="L171" s="5"/>
    </row>
    <row r="172" spans="3:12" x14ac:dyDescent="0.35">
      <c r="C172" s="5" t="str">
        <f t="shared" ca="1" si="9"/>
        <v>Marseille Alger</v>
      </c>
      <c r="F172" s="100"/>
      <c r="G172" s="5" t="str">
        <f t="shared" ca="1" si="7"/>
        <v>Los Angeles Tanger</v>
      </c>
      <c r="H172" s="5">
        <v>13503</v>
      </c>
      <c r="I172" s="5" t="str">
        <f t="shared" ca="1" si="8"/>
        <v>Los Angeles Tanger</v>
      </c>
      <c r="J172" s="5">
        <v>17.5</v>
      </c>
      <c r="K172" s="5"/>
      <c r="L172" s="5"/>
    </row>
    <row r="173" spans="3:12" x14ac:dyDescent="0.35">
      <c r="C173" s="5" t="str">
        <f t="shared" ca="1" si="9"/>
        <v>Marseille Anvers</v>
      </c>
      <c r="F173" s="100"/>
      <c r="G173" s="5" t="str">
        <f t="shared" ca="1" si="7"/>
        <v>Los Angeles Tunis</v>
      </c>
      <c r="H173" s="5">
        <v>15035</v>
      </c>
      <c r="I173" s="5" t="str">
        <f t="shared" ca="1" si="8"/>
        <v>Los Angeles Tunis</v>
      </c>
      <c r="J173" s="5">
        <v>17.5</v>
      </c>
      <c r="K173" s="5"/>
      <c r="L173" s="5"/>
    </row>
    <row r="174" spans="3:12" x14ac:dyDescent="0.35">
      <c r="C174" s="5" t="str">
        <f t="shared" ca="1" si="9"/>
        <v>Marseille Dakar</v>
      </c>
      <c r="F174" s="100"/>
      <c r="G174" s="5" t="str">
        <f t="shared" ca="1" si="7"/>
        <v>Los Angeles Vide</v>
      </c>
      <c r="H174" s="5">
        <v>0</v>
      </c>
      <c r="I174" s="5" t="str">
        <f t="shared" ca="1" si="8"/>
        <v>Los Angeles Vide</v>
      </c>
      <c r="J174" s="5">
        <v>0</v>
      </c>
      <c r="K174" s="5"/>
      <c r="L174" s="5"/>
    </row>
    <row r="175" spans="3:12" x14ac:dyDescent="0.35">
      <c r="C175" s="5" t="str">
        <f t="shared" ca="1" si="9"/>
        <v>Marseille Fort Cochin</v>
      </c>
      <c r="F175" s="100"/>
      <c r="G175" s="5" t="str">
        <f t="shared" ca="1" si="7"/>
        <v>Los Angeles Windhoek</v>
      </c>
      <c r="H175" s="5">
        <v>16706</v>
      </c>
      <c r="I175" s="5" t="str">
        <f t="shared" ca="1" si="8"/>
        <v>Los Angeles Windhoek</v>
      </c>
      <c r="J175" s="5">
        <v>17.5</v>
      </c>
      <c r="K175" s="5"/>
      <c r="L175" s="5"/>
    </row>
    <row r="176" spans="3:12" x14ac:dyDescent="0.35">
      <c r="C176" s="5" t="str">
        <f t="shared" ca="1" si="9"/>
        <v>Marseille Hanoi</v>
      </c>
      <c r="F176" s="100"/>
      <c r="G176" s="5" t="str">
        <f t="shared" ca="1" si="7"/>
        <v>Marseille Abidjan</v>
      </c>
      <c r="H176" s="5">
        <v>6191</v>
      </c>
      <c r="I176" s="5" t="str">
        <f t="shared" ca="1" si="8"/>
        <v>Marseille Abidjan</v>
      </c>
      <c r="J176" s="5">
        <v>17.5</v>
      </c>
      <c r="K176" s="5"/>
      <c r="L176" s="5"/>
    </row>
    <row r="177" spans="3:12" x14ac:dyDescent="0.35">
      <c r="C177" s="5" t="str">
        <f t="shared" ca="1" si="9"/>
        <v>Marseille Le Cap</v>
      </c>
      <c r="F177" s="100"/>
      <c r="G177" s="5" t="str">
        <f t="shared" ca="1" si="7"/>
        <v>Marseille Alger</v>
      </c>
      <c r="H177" s="5">
        <v>754</v>
      </c>
      <c r="I177" s="5" t="str">
        <f t="shared" ca="1" si="8"/>
        <v>Marseille Alger</v>
      </c>
      <c r="J177" s="5">
        <v>17.5</v>
      </c>
      <c r="K177" s="5"/>
      <c r="L177" s="5"/>
    </row>
    <row r="178" spans="3:12" x14ac:dyDescent="0.35">
      <c r="C178" s="5" t="str">
        <f t="shared" ca="1" si="9"/>
        <v>Marseille Le Havre</v>
      </c>
      <c r="F178" s="100"/>
      <c r="G178" s="5" t="str">
        <f t="shared" ca="1" si="7"/>
        <v>Marseille Anvers</v>
      </c>
      <c r="H178" s="5">
        <v>3796</v>
      </c>
      <c r="I178" s="5" t="str">
        <f t="shared" ca="1" si="8"/>
        <v>Marseille Anvers</v>
      </c>
      <c r="J178" s="5">
        <v>12.1</v>
      </c>
      <c r="K178" s="5"/>
      <c r="L178" s="5"/>
    </row>
    <row r="179" spans="3:12" x14ac:dyDescent="0.35">
      <c r="C179" s="5" t="str">
        <f t="shared" ca="1" si="9"/>
        <v>Marseille Lomé</v>
      </c>
      <c r="F179" s="100"/>
      <c r="G179" s="5" t="str">
        <f t="shared" ca="1" si="7"/>
        <v>Marseille Dakar</v>
      </c>
      <c r="H179" s="5">
        <v>4091</v>
      </c>
      <c r="I179" s="5" t="str">
        <f t="shared" ca="1" si="8"/>
        <v>Marseille Dakar</v>
      </c>
      <c r="J179" s="5">
        <v>17.5</v>
      </c>
      <c r="K179" s="5"/>
      <c r="L179" s="5"/>
    </row>
    <row r="180" spans="3:12" x14ac:dyDescent="0.35">
      <c r="C180" s="5" t="str">
        <f t="shared" ca="1" si="9"/>
        <v>Marseille Los Angeles</v>
      </c>
      <c r="F180" s="100"/>
      <c r="G180" s="5" t="str">
        <f t="shared" ca="1" si="7"/>
        <v>Marseille Fort Cochin</v>
      </c>
      <c r="H180" s="5">
        <v>8459</v>
      </c>
      <c r="I180" s="5" t="str">
        <f t="shared" ca="1" si="8"/>
        <v>Marseille Fort Cochin</v>
      </c>
      <c r="J180" s="5">
        <v>9</v>
      </c>
      <c r="K180" s="5"/>
      <c r="L180" s="5"/>
    </row>
    <row r="181" spans="3:12" x14ac:dyDescent="0.35">
      <c r="C181" s="5" t="str">
        <f t="shared" ca="1" si="9"/>
        <v>Marseille Marseille</v>
      </c>
      <c r="F181" s="100"/>
      <c r="G181" s="5" t="str">
        <f t="shared" ca="1" si="7"/>
        <v>Marseille Hanoi</v>
      </c>
      <c r="H181" s="5">
        <v>14705</v>
      </c>
      <c r="I181" s="5" t="str">
        <f t="shared" ca="1" si="8"/>
        <v>Marseille Hanoi</v>
      </c>
      <c r="J181" s="5">
        <v>9</v>
      </c>
      <c r="K181" s="5"/>
      <c r="L181" s="5"/>
    </row>
    <row r="182" spans="3:12" x14ac:dyDescent="0.35">
      <c r="C182" s="5" t="str">
        <f t="shared" ca="1" si="9"/>
        <v>Marseille New-York</v>
      </c>
      <c r="F182" s="100"/>
      <c r="G182" s="5" t="str">
        <f t="shared" ca="1" si="7"/>
        <v>Marseille Le Cap</v>
      </c>
      <c r="H182" s="5">
        <v>10726</v>
      </c>
      <c r="I182" s="5" t="str">
        <f t="shared" ca="1" si="8"/>
        <v>Marseille Le Cap</v>
      </c>
      <c r="J182" s="5">
        <v>17.5</v>
      </c>
      <c r="K182" s="5"/>
      <c r="L182" s="5"/>
    </row>
    <row r="183" spans="3:12" x14ac:dyDescent="0.35">
      <c r="C183" s="5" t="str">
        <f t="shared" ca="1" si="9"/>
        <v>Marseille Shanghai</v>
      </c>
      <c r="F183" s="100"/>
      <c r="G183" s="5" t="str">
        <f t="shared" ca="1" si="7"/>
        <v>Marseille Le Havre</v>
      </c>
      <c r="H183" s="5">
        <v>3452</v>
      </c>
      <c r="I183" s="5" t="str">
        <f t="shared" ca="1" si="8"/>
        <v>Marseille Le Havre</v>
      </c>
      <c r="J183" s="5">
        <v>12.1</v>
      </c>
      <c r="K183" s="5"/>
      <c r="L183" s="5"/>
    </row>
    <row r="184" spans="3:12" x14ac:dyDescent="0.35">
      <c r="C184" s="5" t="str">
        <f t="shared" ca="1" si="9"/>
        <v>Marseille Tanger</v>
      </c>
      <c r="F184" s="100"/>
      <c r="G184" s="5" t="str">
        <f t="shared" ca="1" si="7"/>
        <v>Marseille Lomé</v>
      </c>
      <c r="H184" s="5">
        <v>6806</v>
      </c>
      <c r="I184" s="5" t="str">
        <f t="shared" ca="1" si="8"/>
        <v>Marseille Lomé</v>
      </c>
      <c r="J184" s="5">
        <v>17.5</v>
      </c>
      <c r="K184" s="5"/>
      <c r="L184" s="5"/>
    </row>
    <row r="185" spans="3:12" x14ac:dyDescent="0.35">
      <c r="C185" s="5" t="str">
        <f t="shared" ca="1" si="9"/>
        <v>Marseille Tunis</v>
      </c>
      <c r="F185" s="100"/>
      <c r="G185" s="5" t="str">
        <f t="shared" ca="1" si="7"/>
        <v>Marseille Los Angeles</v>
      </c>
      <c r="H185" s="5">
        <v>14825</v>
      </c>
      <c r="I185" s="5" t="str">
        <f t="shared" ca="1" si="8"/>
        <v>Marseille Los Angeles</v>
      </c>
      <c r="J185" s="5">
        <v>9</v>
      </c>
      <c r="K185" s="5"/>
      <c r="L185" s="5"/>
    </row>
    <row r="186" spans="3:12" x14ac:dyDescent="0.35">
      <c r="C186" s="5" t="str">
        <f t="shared" ca="1" si="9"/>
        <v>Marseille Vide</v>
      </c>
      <c r="F186" s="100"/>
      <c r="G186" s="5" t="str">
        <f t="shared" ca="1" si="7"/>
        <v>Marseille Marseille</v>
      </c>
      <c r="H186" s="5">
        <v>0</v>
      </c>
      <c r="I186" s="5" t="str">
        <f t="shared" ca="1" si="8"/>
        <v>Marseille Marseille</v>
      </c>
      <c r="J186" s="5">
        <v>0</v>
      </c>
      <c r="K186" s="5"/>
      <c r="L186" s="5"/>
    </row>
    <row r="187" spans="3:12" x14ac:dyDescent="0.35">
      <c r="C187" s="5" t="str">
        <f t="shared" ca="1" si="9"/>
        <v>Marseille Windhoek</v>
      </c>
      <c r="F187" s="100"/>
      <c r="G187" s="5" t="str">
        <f t="shared" ca="1" si="7"/>
        <v>Marseille New-York</v>
      </c>
      <c r="H187" s="5">
        <v>7189</v>
      </c>
      <c r="I187" s="5" t="str">
        <f t="shared" ca="1" si="8"/>
        <v>Marseille New-York</v>
      </c>
      <c r="J187" s="5">
        <v>9</v>
      </c>
      <c r="K187" s="5"/>
      <c r="L187" s="5"/>
    </row>
    <row r="188" spans="3:12" x14ac:dyDescent="0.35">
      <c r="C188" s="5" t="str">
        <f t="shared" ca="1" si="9"/>
        <v>New-York Abidjan</v>
      </c>
      <c r="F188" s="100"/>
      <c r="G188" s="5" t="str">
        <f t="shared" ca="1" si="7"/>
        <v>Marseille Shanghai</v>
      </c>
      <c r="H188" s="5">
        <v>16110</v>
      </c>
      <c r="I188" s="5" t="str">
        <f t="shared" ca="1" si="8"/>
        <v>Marseille Shanghai</v>
      </c>
      <c r="J188" s="5">
        <v>9</v>
      </c>
      <c r="K188" s="5"/>
      <c r="L188" s="5"/>
    </row>
    <row r="189" spans="3:12" x14ac:dyDescent="0.35">
      <c r="C189" s="5" t="str">
        <f t="shared" ca="1" si="9"/>
        <v>New-York Alger</v>
      </c>
      <c r="F189" s="100"/>
      <c r="G189" s="5" t="str">
        <f t="shared" ca="1" si="7"/>
        <v>Marseille Tanger</v>
      </c>
      <c r="H189" s="5">
        <v>1344</v>
      </c>
      <c r="I189" s="5" t="str">
        <f t="shared" ca="1" si="8"/>
        <v>Marseille Tanger</v>
      </c>
      <c r="J189" s="5">
        <v>17.5</v>
      </c>
      <c r="K189" s="5"/>
      <c r="L189" s="5"/>
    </row>
    <row r="190" spans="3:12" x14ac:dyDescent="0.35">
      <c r="C190" s="5" t="str">
        <f t="shared" ca="1" si="9"/>
        <v>New-York Anvers</v>
      </c>
      <c r="F190" s="100"/>
      <c r="G190" s="5" t="str">
        <f t="shared" ca="1" si="7"/>
        <v>Marseille Tunis</v>
      </c>
      <c r="H190" s="5">
        <v>874</v>
      </c>
      <c r="I190" s="5" t="str">
        <f t="shared" ca="1" si="8"/>
        <v>Marseille Tunis</v>
      </c>
      <c r="J190" s="5">
        <v>17.5</v>
      </c>
      <c r="K190" s="5"/>
      <c r="L190" s="5"/>
    </row>
    <row r="191" spans="3:12" x14ac:dyDescent="0.35">
      <c r="C191" s="5" t="str">
        <f t="shared" ca="1" si="9"/>
        <v>New-York Dakar</v>
      </c>
      <c r="F191" s="100"/>
      <c r="G191" s="5" t="str">
        <f t="shared" ca="1" si="7"/>
        <v>Marseille Vide</v>
      </c>
      <c r="H191" s="5">
        <v>0</v>
      </c>
      <c r="I191" s="5" t="str">
        <f t="shared" ca="1" si="8"/>
        <v>Marseille Vide</v>
      </c>
      <c r="J191" s="5">
        <v>0</v>
      </c>
      <c r="K191" s="5"/>
      <c r="L191" s="5"/>
    </row>
    <row r="192" spans="3:12" x14ac:dyDescent="0.35">
      <c r="C192" s="5" t="str">
        <f t="shared" ca="1" si="9"/>
        <v>New-York Fort Cochin</v>
      </c>
      <c r="F192" s="100"/>
      <c r="G192" s="5" t="str">
        <f t="shared" ca="1" si="7"/>
        <v>Marseille Windhoek</v>
      </c>
      <c r="H192" s="5">
        <v>9550</v>
      </c>
      <c r="I192" s="5" t="str">
        <f t="shared" ca="1" si="8"/>
        <v>Marseille Windhoek</v>
      </c>
      <c r="J192" s="5">
        <v>17.5</v>
      </c>
      <c r="K192" s="5"/>
      <c r="L192" s="5"/>
    </row>
    <row r="193" spans="3:12" x14ac:dyDescent="0.35">
      <c r="C193" s="5" t="str">
        <f t="shared" ca="1" si="9"/>
        <v>New-York Hanoi</v>
      </c>
      <c r="F193" s="100"/>
      <c r="G193" s="5" t="str">
        <f t="shared" ca="1" si="7"/>
        <v>New-York Abidjan</v>
      </c>
      <c r="H193" s="5">
        <v>8217</v>
      </c>
      <c r="I193" s="5" t="str">
        <f t="shared" ca="1" si="8"/>
        <v>New-York Abidjan</v>
      </c>
      <c r="J193" s="5">
        <v>17.5</v>
      </c>
      <c r="K193" s="5"/>
      <c r="L193" s="5"/>
    </row>
    <row r="194" spans="3:12" x14ac:dyDescent="0.35">
      <c r="C194" s="5" t="str">
        <f t="shared" ca="1" si="9"/>
        <v>New-York Le Cap</v>
      </c>
      <c r="F194" s="100"/>
      <c r="G194" s="5" t="str">
        <f t="shared" ca="1" si="7"/>
        <v>New-York Alger</v>
      </c>
      <c r="H194" s="5">
        <v>6694</v>
      </c>
      <c r="I194" s="5" t="str">
        <f t="shared" ca="1" si="8"/>
        <v>New-York Alger</v>
      </c>
      <c r="J194" s="5">
        <v>17.5</v>
      </c>
      <c r="K194" s="5"/>
      <c r="L194" s="5"/>
    </row>
    <row r="195" spans="3:12" x14ac:dyDescent="0.35">
      <c r="C195" s="5" t="str">
        <f t="shared" ca="1" si="9"/>
        <v>New-York Le Havre</v>
      </c>
      <c r="F195" s="100"/>
      <c r="G195" s="5" t="str">
        <f t="shared" ca="1" si="7"/>
        <v>New-York Anvers</v>
      </c>
      <c r="H195" s="5">
        <v>6055</v>
      </c>
      <c r="I195" s="5" t="str">
        <f t="shared" ca="1" si="8"/>
        <v>New-York Anvers</v>
      </c>
      <c r="J195" s="5">
        <v>9</v>
      </c>
      <c r="K195" s="5"/>
      <c r="L195" s="5"/>
    </row>
    <row r="196" spans="3:12" x14ac:dyDescent="0.35">
      <c r="C196" s="5" t="str">
        <f t="shared" ca="1" si="9"/>
        <v>New-York Lomé</v>
      </c>
      <c r="F196" s="100"/>
      <c r="G196" s="5" t="str">
        <f t="shared" ca="1" si="7"/>
        <v>New-York Dakar</v>
      </c>
      <c r="H196" s="5">
        <v>6184</v>
      </c>
      <c r="I196" s="5" t="str">
        <f t="shared" ca="1" si="8"/>
        <v>New-York Dakar</v>
      </c>
      <c r="J196" s="5">
        <v>17.5</v>
      </c>
      <c r="K196" s="5"/>
      <c r="L196" s="5"/>
    </row>
    <row r="197" spans="3:12" x14ac:dyDescent="0.35">
      <c r="C197" s="5" t="str">
        <f t="shared" ca="1" si="9"/>
        <v>New-York Los Angeles</v>
      </c>
      <c r="F197" s="100"/>
      <c r="G197" s="5" t="str">
        <f t="shared" ca="1" si="7"/>
        <v>New-York Fort Cochin</v>
      </c>
      <c r="H197" s="5">
        <v>15113</v>
      </c>
      <c r="I197" s="5" t="str">
        <f t="shared" ca="1" si="8"/>
        <v>New-York Fort Cochin</v>
      </c>
      <c r="J197" s="5">
        <v>9</v>
      </c>
      <c r="K197" s="5"/>
      <c r="L197" s="5"/>
    </row>
    <row r="198" spans="3:12" x14ac:dyDescent="0.35">
      <c r="C198" s="5" t="str">
        <f t="shared" ca="1" si="9"/>
        <v>New-York Marseille</v>
      </c>
      <c r="F198" s="100"/>
      <c r="G198" s="5" t="str">
        <f t="shared" ca="1" si="7"/>
        <v>New-York Hanoi</v>
      </c>
      <c r="H198" s="5">
        <v>21358</v>
      </c>
      <c r="I198" s="5" t="str">
        <f t="shared" ca="1" si="8"/>
        <v>New-York Hanoi</v>
      </c>
      <c r="J198" s="5">
        <v>9</v>
      </c>
      <c r="K198" s="5"/>
      <c r="L198" s="5"/>
    </row>
    <row r="199" spans="3:12" x14ac:dyDescent="0.35">
      <c r="C199" s="5" t="str">
        <f t="shared" ca="1" si="9"/>
        <v>New-York New-York</v>
      </c>
      <c r="F199" s="100"/>
      <c r="G199" s="5" t="str">
        <f t="shared" ref="G199:G262" ca="1" si="10">C194</f>
        <v>New-York Le Cap</v>
      </c>
      <c r="H199" s="5">
        <v>12670</v>
      </c>
      <c r="I199" s="5" t="str">
        <f t="shared" ref="I199:I262" ca="1" si="11">G199</f>
        <v>New-York Le Cap</v>
      </c>
      <c r="J199" s="5">
        <v>17.5</v>
      </c>
      <c r="K199" s="5"/>
      <c r="L199" s="5"/>
    </row>
    <row r="200" spans="3:12" x14ac:dyDescent="0.35">
      <c r="C200" s="5" t="str">
        <f t="shared" ca="1" si="9"/>
        <v>New-York Shanghai</v>
      </c>
      <c r="F200" s="100"/>
      <c r="G200" s="5" t="str">
        <f t="shared" ca="1" si="10"/>
        <v>New-York Le Havre</v>
      </c>
      <c r="H200" s="5">
        <v>5729</v>
      </c>
      <c r="I200" s="5" t="str">
        <f t="shared" ca="1" si="11"/>
        <v>New-York Le Havre</v>
      </c>
      <c r="J200" s="5">
        <v>9</v>
      </c>
      <c r="K200" s="5"/>
      <c r="L200" s="5"/>
    </row>
    <row r="201" spans="3:12" x14ac:dyDescent="0.35">
      <c r="C201" s="5" t="str">
        <f t="shared" ref="C201:C264" ca="1" si="12">IF(ROW()&gt;(COUNTA($A:$A)*COUNTA($B:$B)),"",OFFSET($A$1,INT((ROW()-1)/17),)&amp;" "&amp;OFFSET($B$1,MOD(ROW()-1,COUNTA($B:$B)),))</f>
        <v>New-York Tanger</v>
      </c>
      <c r="F201" s="100"/>
      <c r="G201" s="5" t="str">
        <f t="shared" ca="1" si="10"/>
        <v>New-York Lomé</v>
      </c>
      <c r="H201" s="5">
        <v>8832</v>
      </c>
      <c r="I201" s="5" t="str">
        <f t="shared" ca="1" si="11"/>
        <v>New-York Lomé</v>
      </c>
      <c r="J201" s="5">
        <v>17.5</v>
      </c>
      <c r="K201" s="5"/>
      <c r="L201" s="5"/>
    </row>
    <row r="202" spans="3:12" x14ac:dyDescent="0.35">
      <c r="C202" s="5" t="str">
        <f t="shared" ca="1" si="12"/>
        <v>New-York Tunis</v>
      </c>
      <c r="F202" s="100"/>
      <c r="G202" s="5" t="str">
        <f t="shared" ca="1" si="10"/>
        <v>New-York Los Angeles</v>
      </c>
      <c r="H202" s="5">
        <v>9205</v>
      </c>
      <c r="I202" s="5" t="str">
        <f t="shared" ca="1" si="11"/>
        <v>New-York Los Angeles</v>
      </c>
      <c r="J202" s="5">
        <v>12.1</v>
      </c>
      <c r="K202" s="5"/>
      <c r="L202" s="5"/>
    </row>
    <row r="203" spans="3:12" x14ac:dyDescent="0.35">
      <c r="C203" s="5" t="str">
        <f t="shared" ca="1" si="12"/>
        <v>New-York Vide</v>
      </c>
      <c r="F203" s="100"/>
      <c r="G203" s="5" t="str">
        <f t="shared" ca="1" si="10"/>
        <v>New-York Marseille</v>
      </c>
      <c r="H203" s="5">
        <v>7189</v>
      </c>
      <c r="I203" s="5" t="str">
        <f t="shared" ca="1" si="11"/>
        <v>New-York Marseille</v>
      </c>
      <c r="J203" s="5">
        <v>9</v>
      </c>
      <c r="K203" s="5"/>
      <c r="L203" s="5"/>
    </row>
    <row r="204" spans="3:12" x14ac:dyDescent="0.35">
      <c r="C204" s="5" t="str">
        <f t="shared" ca="1" si="12"/>
        <v>New-York Windhoek</v>
      </c>
      <c r="F204" s="100"/>
      <c r="G204" s="5" t="str">
        <f t="shared" ca="1" si="10"/>
        <v>New-York New-York</v>
      </c>
      <c r="H204" s="5">
        <v>0</v>
      </c>
      <c r="I204" s="5" t="str">
        <f t="shared" ca="1" si="11"/>
        <v>New-York New-York</v>
      </c>
      <c r="J204" s="5">
        <v>0</v>
      </c>
      <c r="K204" s="5"/>
      <c r="L204" s="5"/>
    </row>
    <row r="205" spans="3:12" x14ac:dyDescent="0.35">
      <c r="C205" s="5" t="str">
        <f t="shared" ca="1" si="12"/>
        <v>Shanghai Abidjan</v>
      </c>
      <c r="F205" s="100"/>
      <c r="G205" s="5" t="str">
        <f t="shared" ca="1" si="10"/>
        <v>New-York Shanghai</v>
      </c>
      <c r="H205" s="5">
        <v>19408</v>
      </c>
      <c r="I205" s="5" t="str">
        <f t="shared" ca="1" si="11"/>
        <v>New-York Shanghai</v>
      </c>
      <c r="J205" s="5">
        <v>9</v>
      </c>
      <c r="K205" s="5"/>
      <c r="L205" s="5"/>
    </row>
    <row r="206" spans="3:12" x14ac:dyDescent="0.35">
      <c r="C206" s="5" t="str">
        <f t="shared" ca="1" si="12"/>
        <v>Shanghai Alger</v>
      </c>
      <c r="F206" s="100"/>
      <c r="G206" s="5" t="str">
        <f t="shared" ca="1" si="10"/>
        <v>New-York Tanger</v>
      </c>
      <c r="H206" s="5">
        <v>5875</v>
      </c>
      <c r="I206" s="5" t="str">
        <f t="shared" ca="1" si="11"/>
        <v>New-York Tanger</v>
      </c>
      <c r="J206" s="5">
        <v>17.5</v>
      </c>
      <c r="K206" s="5"/>
      <c r="L206" s="5"/>
    </row>
    <row r="207" spans="3:12" x14ac:dyDescent="0.35">
      <c r="C207" s="5" t="str">
        <f t="shared" ca="1" si="12"/>
        <v>Shanghai Anvers</v>
      </c>
      <c r="F207" s="100"/>
      <c r="G207" s="5" t="str">
        <f t="shared" ca="1" si="10"/>
        <v>New-York Tunis</v>
      </c>
      <c r="H207" s="5">
        <v>7400</v>
      </c>
      <c r="I207" s="5" t="str">
        <f t="shared" ca="1" si="11"/>
        <v>New-York Tunis</v>
      </c>
      <c r="J207" s="5">
        <v>17.5</v>
      </c>
      <c r="K207" s="5"/>
      <c r="L207" s="5"/>
    </row>
    <row r="208" spans="3:12" x14ac:dyDescent="0.35">
      <c r="C208" s="5" t="str">
        <f t="shared" ca="1" si="12"/>
        <v>Shanghai Dakar</v>
      </c>
      <c r="F208" s="100"/>
      <c r="G208" s="5" t="str">
        <f t="shared" ca="1" si="10"/>
        <v>New-York Vide</v>
      </c>
      <c r="H208" s="5">
        <v>0</v>
      </c>
      <c r="I208" s="5" t="str">
        <f t="shared" ca="1" si="11"/>
        <v>New-York Vide</v>
      </c>
      <c r="J208" s="5">
        <v>0</v>
      </c>
      <c r="K208" s="5"/>
      <c r="L208" s="5"/>
    </row>
    <row r="209" spans="3:12" x14ac:dyDescent="0.35">
      <c r="C209" s="5" t="str">
        <f t="shared" ca="1" si="12"/>
        <v>Shanghai Fort Cochin</v>
      </c>
      <c r="F209" s="100"/>
      <c r="G209" s="5" t="str">
        <f t="shared" ca="1" si="10"/>
        <v>New-York Windhoek</v>
      </c>
      <c r="H209" s="5">
        <v>11543</v>
      </c>
      <c r="I209" s="5" t="str">
        <f t="shared" ca="1" si="11"/>
        <v>New-York Windhoek</v>
      </c>
      <c r="J209" s="5">
        <v>17.5</v>
      </c>
      <c r="K209" s="5"/>
      <c r="L209" s="5"/>
    </row>
    <row r="210" spans="3:12" x14ac:dyDescent="0.35">
      <c r="C210" s="5" t="str">
        <f t="shared" ca="1" si="12"/>
        <v>Shanghai Hanoi</v>
      </c>
      <c r="F210" s="100"/>
      <c r="G210" s="5" t="str">
        <f t="shared" ca="1" si="10"/>
        <v>Shanghai Abidjan</v>
      </c>
      <c r="H210" s="5">
        <v>19152</v>
      </c>
      <c r="I210" s="5" t="str">
        <f t="shared" ca="1" si="11"/>
        <v>Shanghai Abidjan</v>
      </c>
      <c r="J210" s="5">
        <v>17.5</v>
      </c>
      <c r="K210" s="5"/>
      <c r="L210" s="5"/>
    </row>
    <row r="211" spans="3:12" x14ac:dyDescent="0.35">
      <c r="C211" s="5" t="str">
        <f t="shared" ca="1" si="12"/>
        <v>Shanghai Le Cap</v>
      </c>
      <c r="F211" s="100"/>
      <c r="G211" s="5" t="str">
        <f t="shared" ca="1" si="10"/>
        <v>Shanghai Alger</v>
      </c>
      <c r="H211" s="5">
        <v>16086</v>
      </c>
      <c r="I211" s="5" t="str">
        <f t="shared" ca="1" si="11"/>
        <v>Shanghai Alger</v>
      </c>
      <c r="J211" s="5">
        <v>17.5</v>
      </c>
      <c r="K211" s="5"/>
      <c r="L211" s="5"/>
    </row>
    <row r="212" spans="3:12" x14ac:dyDescent="0.35">
      <c r="C212" s="5" t="str">
        <f t="shared" ca="1" si="12"/>
        <v>Shanghai Le Havre</v>
      </c>
      <c r="F212" s="100"/>
      <c r="G212" s="5" t="str">
        <f t="shared" ca="1" si="10"/>
        <v>Shanghai Anvers</v>
      </c>
      <c r="H212" s="5">
        <v>19371</v>
      </c>
      <c r="I212" s="5" t="str">
        <f t="shared" ca="1" si="11"/>
        <v>Shanghai Anvers</v>
      </c>
      <c r="J212" s="5">
        <v>9</v>
      </c>
      <c r="K212" s="5"/>
      <c r="L212" s="5"/>
    </row>
    <row r="213" spans="3:12" x14ac:dyDescent="0.35">
      <c r="C213" s="5" t="str">
        <f t="shared" ca="1" si="12"/>
        <v>Shanghai Lomé</v>
      </c>
      <c r="F213" s="100"/>
      <c r="G213" s="5" t="str">
        <f t="shared" ca="1" si="10"/>
        <v>Shanghai Dakar</v>
      </c>
      <c r="H213" s="5">
        <v>19666</v>
      </c>
      <c r="I213" s="5" t="str">
        <f t="shared" ca="1" si="11"/>
        <v>Shanghai Dakar</v>
      </c>
      <c r="J213" s="5">
        <v>17.5</v>
      </c>
      <c r="K213" s="5"/>
      <c r="L213" s="5"/>
    </row>
    <row r="214" spans="3:12" x14ac:dyDescent="0.35">
      <c r="C214" s="5" t="str">
        <f t="shared" ca="1" si="12"/>
        <v>Shanghai Los Angeles</v>
      </c>
      <c r="F214" s="100"/>
      <c r="G214" s="5" t="str">
        <f t="shared" ca="1" si="10"/>
        <v>Shanghai Fort Cochin</v>
      </c>
      <c r="H214" s="5">
        <v>8516</v>
      </c>
      <c r="I214" s="5" t="str">
        <f t="shared" ca="1" si="11"/>
        <v>Shanghai Fort Cochin</v>
      </c>
      <c r="J214" s="5">
        <v>12.1</v>
      </c>
      <c r="K214" s="5"/>
      <c r="L214" s="5"/>
    </row>
    <row r="215" spans="3:12" x14ac:dyDescent="0.35">
      <c r="C215" s="5" t="str">
        <f t="shared" ca="1" si="12"/>
        <v>Shanghai Marseille</v>
      </c>
      <c r="F215" s="100"/>
      <c r="G215" s="5" t="str">
        <f t="shared" ca="1" si="10"/>
        <v>Shanghai Hanoi</v>
      </c>
      <c r="H215" s="5">
        <v>2494</v>
      </c>
      <c r="I215" s="5" t="str">
        <f t="shared" ca="1" si="11"/>
        <v>Shanghai Hanoi</v>
      </c>
      <c r="J215" s="5">
        <v>12.1</v>
      </c>
      <c r="K215" s="5"/>
      <c r="L215" s="5"/>
    </row>
    <row r="216" spans="3:12" x14ac:dyDescent="0.35">
      <c r="C216" s="5" t="str">
        <f t="shared" ca="1" si="12"/>
        <v>Shanghai New-York</v>
      </c>
      <c r="F216" s="100"/>
      <c r="G216" s="5" t="str">
        <f t="shared" ca="1" si="10"/>
        <v>Shanghai Le Cap</v>
      </c>
      <c r="H216" s="5">
        <v>14120</v>
      </c>
      <c r="I216" s="5" t="str">
        <f t="shared" ca="1" si="11"/>
        <v>Shanghai Le Cap</v>
      </c>
      <c r="J216" s="5">
        <v>17.5</v>
      </c>
      <c r="K216" s="5"/>
      <c r="L216" s="5"/>
    </row>
    <row r="217" spans="3:12" x14ac:dyDescent="0.35">
      <c r="C217" s="5" t="str">
        <f t="shared" ca="1" si="12"/>
        <v>Shanghai Shanghai</v>
      </c>
      <c r="F217" s="100"/>
      <c r="G217" s="5" t="str">
        <f t="shared" ca="1" si="10"/>
        <v>Shanghai Le Havre</v>
      </c>
      <c r="H217" s="5">
        <v>19027</v>
      </c>
      <c r="I217" s="5" t="str">
        <f t="shared" ca="1" si="11"/>
        <v>Shanghai Le Havre</v>
      </c>
      <c r="J217" s="5">
        <v>9</v>
      </c>
      <c r="K217" s="5"/>
      <c r="L217" s="5"/>
    </row>
    <row r="218" spans="3:12" x14ac:dyDescent="0.35">
      <c r="C218" s="5" t="str">
        <f t="shared" ca="1" si="12"/>
        <v>Shanghai Tanger</v>
      </c>
      <c r="F218" s="100"/>
      <c r="G218" s="5" t="str">
        <f t="shared" ca="1" si="10"/>
        <v>Shanghai Lomé</v>
      </c>
      <c r="H218" s="5">
        <v>19099</v>
      </c>
      <c r="I218" s="5" t="str">
        <f t="shared" ca="1" si="11"/>
        <v>Shanghai Lomé</v>
      </c>
      <c r="J218" s="5">
        <v>17.5</v>
      </c>
      <c r="K218" s="5"/>
      <c r="L218" s="5"/>
    </row>
    <row r="219" spans="3:12" x14ac:dyDescent="0.35">
      <c r="C219" s="5" t="str">
        <f t="shared" ca="1" si="12"/>
        <v>Shanghai Tunis</v>
      </c>
      <c r="F219" s="100"/>
      <c r="G219" s="5" t="str">
        <f t="shared" ca="1" si="10"/>
        <v>Shanghai Los Angeles</v>
      </c>
      <c r="H219" s="5">
        <v>10592</v>
      </c>
      <c r="I219" s="5" t="str">
        <f t="shared" ca="1" si="11"/>
        <v>Shanghai Los Angeles</v>
      </c>
      <c r="J219" s="5">
        <v>9</v>
      </c>
      <c r="K219" s="5"/>
      <c r="L219" s="5"/>
    </row>
    <row r="220" spans="3:12" x14ac:dyDescent="0.35">
      <c r="C220" s="5" t="str">
        <f t="shared" ca="1" si="12"/>
        <v>Shanghai Vide</v>
      </c>
      <c r="F220" s="100"/>
      <c r="G220" s="5" t="str">
        <f t="shared" ca="1" si="10"/>
        <v>Shanghai Marseille</v>
      </c>
      <c r="H220" s="5">
        <v>16110</v>
      </c>
      <c r="I220" s="5" t="str">
        <f t="shared" ca="1" si="11"/>
        <v>Shanghai Marseille</v>
      </c>
      <c r="J220" s="5">
        <v>9</v>
      </c>
      <c r="K220" s="5"/>
      <c r="L220" s="5"/>
    </row>
    <row r="221" spans="3:12" x14ac:dyDescent="0.35">
      <c r="C221" s="5" t="str">
        <f t="shared" ca="1" si="12"/>
        <v>Shanghai Windhoek</v>
      </c>
      <c r="F221" s="100"/>
      <c r="G221" s="5" t="str">
        <f t="shared" ca="1" si="10"/>
        <v>Shanghai New-York</v>
      </c>
      <c r="H221" s="5">
        <v>19408</v>
      </c>
      <c r="I221" s="5" t="str">
        <f t="shared" ca="1" si="11"/>
        <v>Shanghai New-York</v>
      </c>
      <c r="J221" s="5">
        <v>9</v>
      </c>
      <c r="K221" s="5"/>
      <c r="L221" s="5"/>
    </row>
    <row r="222" spans="3:12" x14ac:dyDescent="0.35">
      <c r="C222" s="5" t="str">
        <f t="shared" ca="1" si="12"/>
        <v>Tanger Abidjan</v>
      </c>
      <c r="F222" s="100"/>
      <c r="G222" s="5" t="str">
        <f t="shared" ca="1" si="10"/>
        <v>Shanghai Shanghai</v>
      </c>
      <c r="H222" s="5">
        <v>0</v>
      </c>
      <c r="I222" s="5" t="str">
        <f t="shared" ca="1" si="11"/>
        <v>Shanghai Shanghai</v>
      </c>
      <c r="J222" s="5">
        <v>0</v>
      </c>
      <c r="K222" s="5"/>
      <c r="L222" s="5"/>
    </row>
    <row r="223" spans="3:12" x14ac:dyDescent="0.35">
      <c r="C223" s="5" t="str">
        <f t="shared" ca="1" si="12"/>
        <v>Tanger Alger</v>
      </c>
      <c r="F223" s="100"/>
      <c r="G223" s="5" t="str">
        <f t="shared" ca="1" si="10"/>
        <v>Shanghai Tanger</v>
      </c>
      <c r="H223" s="5">
        <v>16919</v>
      </c>
      <c r="I223" s="5" t="str">
        <f t="shared" ca="1" si="11"/>
        <v>Shanghai Tanger</v>
      </c>
      <c r="J223" s="5">
        <v>17.5</v>
      </c>
      <c r="K223" s="5"/>
      <c r="L223" s="5"/>
    </row>
    <row r="224" spans="3:12" x14ac:dyDescent="0.35">
      <c r="C224" s="5" t="str">
        <f t="shared" ca="1" si="12"/>
        <v>Tanger Anvers</v>
      </c>
      <c r="F224" s="100"/>
      <c r="G224" s="5" t="str">
        <f t="shared" ca="1" si="10"/>
        <v>Shanghai Tunis</v>
      </c>
      <c r="H224" s="5">
        <v>15457</v>
      </c>
      <c r="I224" s="5" t="str">
        <f t="shared" ca="1" si="11"/>
        <v>Shanghai Tunis</v>
      </c>
      <c r="J224" s="5">
        <v>17.5</v>
      </c>
      <c r="K224" s="5"/>
      <c r="L224" s="5"/>
    </row>
    <row r="225" spans="3:12" x14ac:dyDescent="0.35">
      <c r="C225" s="5" t="str">
        <f t="shared" ca="1" si="12"/>
        <v>Tanger Dakar</v>
      </c>
      <c r="F225" s="100"/>
      <c r="G225" s="5" t="str">
        <f t="shared" ca="1" si="10"/>
        <v>Shanghai Vide</v>
      </c>
      <c r="H225" s="5">
        <v>0</v>
      </c>
      <c r="I225" s="5" t="str">
        <f t="shared" ca="1" si="11"/>
        <v>Shanghai Vide</v>
      </c>
      <c r="J225" s="5">
        <v>0</v>
      </c>
      <c r="K225" s="5"/>
      <c r="L225" s="5"/>
    </row>
    <row r="226" spans="3:12" x14ac:dyDescent="0.35">
      <c r="C226" s="5" t="str">
        <f t="shared" ca="1" si="12"/>
        <v>Tanger Fort Cochin</v>
      </c>
      <c r="F226" s="100"/>
      <c r="G226" s="5" t="str">
        <f t="shared" ca="1" si="10"/>
        <v>Shanghai Windhoek</v>
      </c>
      <c r="H226" s="5">
        <v>15439</v>
      </c>
      <c r="I226" s="5" t="str">
        <f t="shared" ca="1" si="11"/>
        <v>Shanghai Windhoek</v>
      </c>
      <c r="J226" s="5">
        <v>17.5</v>
      </c>
      <c r="K226" s="5"/>
      <c r="L226" s="5"/>
    </row>
    <row r="227" spans="3:12" x14ac:dyDescent="0.35">
      <c r="C227" s="5" t="str">
        <f t="shared" ca="1" si="12"/>
        <v>Tanger Hanoi</v>
      </c>
      <c r="F227" s="100"/>
      <c r="G227" s="5" t="str">
        <f t="shared" ca="1" si="10"/>
        <v>Tanger Abidjan</v>
      </c>
      <c r="H227" s="5">
        <v>4860</v>
      </c>
      <c r="I227" s="5" t="str">
        <f t="shared" ca="1" si="11"/>
        <v>Tanger Abidjan</v>
      </c>
      <c r="J227" s="47">
        <v>22</v>
      </c>
      <c r="K227" s="5"/>
      <c r="L227" s="5"/>
    </row>
    <row r="228" spans="3:12" x14ac:dyDescent="0.35">
      <c r="C228" s="5" t="str">
        <f t="shared" ca="1" si="12"/>
        <v>Tanger Le Cap</v>
      </c>
      <c r="F228" s="100"/>
      <c r="G228" s="5" t="str">
        <f t="shared" ca="1" si="10"/>
        <v>Tanger Alger</v>
      </c>
      <c r="H228" s="5">
        <v>849</v>
      </c>
      <c r="I228" s="5" t="str">
        <f t="shared" ca="1" si="11"/>
        <v>Tanger Alger</v>
      </c>
      <c r="J228" s="47">
        <v>22</v>
      </c>
      <c r="K228" s="5"/>
      <c r="L228" s="5"/>
    </row>
    <row r="229" spans="3:12" x14ac:dyDescent="0.35">
      <c r="C229" s="5" t="str">
        <f t="shared" ca="1" si="12"/>
        <v>Tanger Le Havre</v>
      </c>
      <c r="F229" s="100"/>
      <c r="G229" s="5" t="str">
        <f t="shared" ca="1" si="10"/>
        <v>Tanger Anvers</v>
      </c>
      <c r="H229" s="5">
        <v>2473</v>
      </c>
      <c r="I229" s="5" t="str">
        <f t="shared" ca="1" si="11"/>
        <v>Tanger Anvers</v>
      </c>
      <c r="J229" s="5">
        <v>17.5</v>
      </c>
      <c r="K229" s="5"/>
      <c r="L229" s="5"/>
    </row>
    <row r="230" spans="3:12" x14ac:dyDescent="0.35">
      <c r="C230" s="5" t="str">
        <f t="shared" ca="1" si="12"/>
        <v>Tanger Lomé</v>
      </c>
      <c r="F230" s="100"/>
      <c r="G230" s="5" t="str">
        <f t="shared" ca="1" si="10"/>
        <v>Tanger Dakar</v>
      </c>
      <c r="H230" s="5">
        <v>2760</v>
      </c>
      <c r="I230" s="5" t="str">
        <f t="shared" ca="1" si="11"/>
        <v>Tanger Dakar</v>
      </c>
      <c r="J230" s="47">
        <v>22</v>
      </c>
      <c r="K230" s="5"/>
      <c r="L230" s="5"/>
    </row>
    <row r="231" spans="3:12" x14ac:dyDescent="0.35">
      <c r="C231" s="5" t="str">
        <f t="shared" ca="1" si="12"/>
        <v>Tanger Los Angeles</v>
      </c>
      <c r="F231" s="100"/>
      <c r="G231" s="5" t="str">
        <f t="shared" ca="1" si="10"/>
        <v>Tanger Fort Cochin</v>
      </c>
      <c r="H231" s="5">
        <v>9268</v>
      </c>
      <c r="I231" s="5" t="str">
        <f t="shared" ca="1" si="11"/>
        <v>Tanger Fort Cochin</v>
      </c>
      <c r="J231" s="5">
        <v>17.5</v>
      </c>
      <c r="K231" s="5"/>
      <c r="L231" s="5"/>
    </row>
    <row r="232" spans="3:12" x14ac:dyDescent="0.35">
      <c r="C232" s="5" t="str">
        <f t="shared" ca="1" si="12"/>
        <v>Tanger Marseille</v>
      </c>
      <c r="F232" s="100"/>
      <c r="G232" s="5" t="str">
        <f t="shared" ca="1" si="10"/>
        <v>Tanger Hanoi</v>
      </c>
      <c r="H232" s="5">
        <v>15514</v>
      </c>
      <c r="I232" s="5" t="str">
        <f t="shared" ca="1" si="11"/>
        <v>Tanger Hanoi</v>
      </c>
      <c r="J232" s="5">
        <v>17.5</v>
      </c>
      <c r="K232" s="5"/>
      <c r="L232" s="5"/>
    </row>
    <row r="233" spans="3:12" x14ac:dyDescent="0.35">
      <c r="C233" s="5" t="str">
        <f t="shared" ca="1" si="12"/>
        <v>Tanger New-York</v>
      </c>
      <c r="F233" s="100"/>
      <c r="G233" s="5" t="str">
        <f t="shared" ca="1" si="10"/>
        <v>Tanger Le Cap</v>
      </c>
      <c r="H233" s="5">
        <v>9395</v>
      </c>
      <c r="I233" s="5" t="str">
        <f t="shared" ca="1" si="11"/>
        <v>Tanger Le Cap</v>
      </c>
      <c r="J233" s="47">
        <v>22</v>
      </c>
      <c r="K233" s="5"/>
      <c r="L233" s="5"/>
    </row>
    <row r="234" spans="3:12" x14ac:dyDescent="0.35">
      <c r="C234" s="5" t="str">
        <f t="shared" ca="1" si="12"/>
        <v>Tanger Shanghai</v>
      </c>
      <c r="F234" s="100"/>
      <c r="G234" s="5" t="str">
        <f t="shared" ca="1" si="10"/>
        <v>Tanger Le Havre</v>
      </c>
      <c r="H234" s="5">
        <v>2128</v>
      </c>
      <c r="I234" s="5" t="str">
        <f t="shared" ca="1" si="11"/>
        <v>Tanger Le Havre</v>
      </c>
      <c r="J234" s="5">
        <v>17.5</v>
      </c>
      <c r="K234" s="5"/>
      <c r="L234" s="5"/>
    </row>
    <row r="235" spans="3:12" x14ac:dyDescent="0.35">
      <c r="C235" s="5" t="str">
        <f t="shared" ca="1" si="12"/>
        <v>Tanger Tanger</v>
      </c>
      <c r="F235" s="100"/>
      <c r="G235" s="5" t="str">
        <f t="shared" ca="1" si="10"/>
        <v>Tanger Lomé</v>
      </c>
      <c r="H235" s="5">
        <v>5475</v>
      </c>
      <c r="I235" s="5" t="str">
        <f t="shared" ca="1" si="11"/>
        <v>Tanger Lomé</v>
      </c>
      <c r="J235" s="47">
        <v>22</v>
      </c>
      <c r="K235" s="5"/>
      <c r="L235" s="5"/>
    </row>
    <row r="236" spans="3:12" x14ac:dyDescent="0.35">
      <c r="C236" s="5" t="str">
        <f t="shared" ca="1" si="12"/>
        <v>Tanger Tunis</v>
      </c>
      <c r="F236" s="100"/>
      <c r="G236" s="5" t="str">
        <f t="shared" ca="1" si="10"/>
        <v>Tanger Los Angeles</v>
      </c>
      <c r="H236" s="5">
        <v>13503</v>
      </c>
      <c r="I236" s="5" t="str">
        <f t="shared" ca="1" si="11"/>
        <v>Tanger Los Angeles</v>
      </c>
      <c r="J236" s="5">
        <v>17.5</v>
      </c>
      <c r="K236" s="5"/>
      <c r="L236" s="5"/>
    </row>
    <row r="237" spans="3:12" x14ac:dyDescent="0.35">
      <c r="C237" s="5" t="str">
        <f t="shared" ca="1" si="12"/>
        <v>Tanger Vide</v>
      </c>
      <c r="F237" s="100"/>
      <c r="G237" s="5" t="str">
        <f t="shared" ca="1" si="10"/>
        <v>Tanger Marseille</v>
      </c>
      <c r="H237" s="5">
        <v>1344</v>
      </c>
      <c r="I237" s="5" t="str">
        <f t="shared" ca="1" si="11"/>
        <v>Tanger Marseille</v>
      </c>
      <c r="J237" s="5">
        <v>17.5</v>
      </c>
      <c r="K237" s="5"/>
      <c r="L237" s="5"/>
    </row>
    <row r="238" spans="3:12" x14ac:dyDescent="0.35">
      <c r="C238" s="5" t="str">
        <f t="shared" ca="1" si="12"/>
        <v>Tanger Windhoek</v>
      </c>
      <c r="F238" s="100"/>
      <c r="G238" s="5" t="str">
        <f t="shared" ca="1" si="10"/>
        <v>Tanger New-York</v>
      </c>
      <c r="H238" s="5">
        <v>5875</v>
      </c>
      <c r="I238" s="5" t="str">
        <f t="shared" ca="1" si="11"/>
        <v>Tanger New-York</v>
      </c>
      <c r="J238" s="5">
        <v>17.5</v>
      </c>
      <c r="K238" s="5"/>
      <c r="L238" s="5"/>
    </row>
    <row r="239" spans="3:12" x14ac:dyDescent="0.35">
      <c r="C239" s="5" t="str">
        <f t="shared" ca="1" si="12"/>
        <v>Tunis Abidjan</v>
      </c>
      <c r="F239" s="100"/>
      <c r="G239" s="5" t="str">
        <f t="shared" ca="1" si="10"/>
        <v>Tanger Shanghai</v>
      </c>
      <c r="H239" s="5">
        <v>16919</v>
      </c>
      <c r="I239" s="5" t="str">
        <f t="shared" ca="1" si="11"/>
        <v>Tanger Shanghai</v>
      </c>
      <c r="J239" s="5">
        <v>17.5</v>
      </c>
      <c r="K239" s="5"/>
      <c r="L239" s="5"/>
    </row>
    <row r="240" spans="3:12" x14ac:dyDescent="0.35">
      <c r="C240" s="5" t="str">
        <f t="shared" ca="1" si="12"/>
        <v>Tunis Alger</v>
      </c>
      <c r="F240" s="100"/>
      <c r="G240" s="5" t="str">
        <f t="shared" ca="1" si="10"/>
        <v>Tanger Tanger</v>
      </c>
      <c r="H240" s="5">
        <v>0</v>
      </c>
      <c r="I240" s="5" t="str">
        <f t="shared" ca="1" si="11"/>
        <v>Tanger Tanger</v>
      </c>
      <c r="J240" s="5">
        <v>0</v>
      </c>
      <c r="K240" s="5"/>
      <c r="L240" s="5"/>
    </row>
    <row r="241" spans="3:12" x14ac:dyDescent="0.35">
      <c r="C241" s="5" t="str">
        <f t="shared" ca="1" si="12"/>
        <v>Tunis Anvers</v>
      </c>
      <c r="F241" s="100"/>
      <c r="G241" s="5" t="str">
        <f t="shared" ca="1" si="10"/>
        <v>Tanger Tunis</v>
      </c>
      <c r="H241" s="5">
        <v>1555</v>
      </c>
      <c r="I241" s="5" t="str">
        <f t="shared" ca="1" si="11"/>
        <v>Tanger Tunis</v>
      </c>
      <c r="J241" s="47">
        <v>22</v>
      </c>
      <c r="K241" s="5"/>
      <c r="L241" s="5"/>
    </row>
    <row r="242" spans="3:12" x14ac:dyDescent="0.35">
      <c r="C242" s="5" t="str">
        <f t="shared" ca="1" si="12"/>
        <v>Tunis Dakar</v>
      </c>
      <c r="F242" s="100"/>
      <c r="G242" s="5" t="str">
        <f t="shared" ca="1" si="10"/>
        <v>Tanger Vide</v>
      </c>
      <c r="H242" s="5">
        <v>0</v>
      </c>
      <c r="I242" s="5" t="str">
        <f t="shared" ca="1" si="11"/>
        <v>Tanger Vide</v>
      </c>
      <c r="J242" s="5">
        <v>0</v>
      </c>
      <c r="K242" s="5"/>
      <c r="L242" s="5"/>
    </row>
    <row r="243" spans="3:12" x14ac:dyDescent="0.35">
      <c r="C243" s="5" t="str">
        <f t="shared" ca="1" si="12"/>
        <v>Tunis Fort Cochin</v>
      </c>
      <c r="F243" s="100"/>
      <c r="G243" s="5" t="str">
        <f t="shared" ca="1" si="10"/>
        <v>Tanger Windhoek</v>
      </c>
      <c r="H243" s="5">
        <v>8220</v>
      </c>
      <c r="I243" s="5" t="str">
        <f t="shared" ca="1" si="11"/>
        <v>Tanger Windhoek</v>
      </c>
      <c r="J243" s="47">
        <v>22</v>
      </c>
      <c r="K243" s="5"/>
      <c r="L243" s="5"/>
    </row>
    <row r="244" spans="3:12" x14ac:dyDescent="0.35">
      <c r="C244" s="5" t="str">
        <f t="shared" ca="1" si="12"/>
        <v>Tunis Hanoi</v>
      </c>
      <c r="F244" s="100"/>
      <c r="G244" s="5" t="str">
        <f t="shared" ca="1" si="10"/>
        <v>Tunis Abidjan</v>
      </c>
      <c r="H244" s="5">
        <v>6402</v>
      </c>
      <c r="I244" s="5" t="str">
        <f t="shared" ca="1" si="11"/>
        <v>Tunis Abidjan</v>
      </c>
      <c r="J244" s="47">
        <v>22</v>
      </c>
      <c r="K244" s="5"/>
      <c r="L244" s="5"/>
    </row>
    <row r="245" spans="3:12" x14ac:dyDescent="0.35">
      <c r="C245" s="5" t="str">
        <f t="shared" ca="1" si="12"/>
        <v>Tunis Le Cap</v>
      </c>
      <c r="F245" s="100"/>
      <c r="G245" s="5" t="str">
        <f t="shared" ca="1" si="10"/>
        <v>Tunis Alger</v>
      </c>
      <c r="H245" s="5">
        <v>722</v>
      </c>
      <c r="I245" s="5" t="str">
        <f t="shared" ca="1" si="11"/>
        <v>Tunis Alger</v>
      </c>
      <c r="J245" s="47">
        <v>22</v>
      </c>
      <c r="K245" s="5"/>
      <c r="L245" s="5"/>
    </row>
    <row r="246" spans="3:12" x14ac:dyDescent="0.35">
      <c r="C246" s="5" t="str">
        <f t="shared" ca="1" si="12"/>
        <v>Tunis Le Havre</v>
      </c>
      <c r="F246" s="100"/>
      <c r="G246" s="5" t="str">
        <f t="shared" ca="1" si="10"/>
        <v>Tunis Anvers</v>
      </c>
      <c r="H246" s="5">
        <v>4008</v>
      </c>
      <c r="I246" s="5" t="str">
        <f t="shared" ca="1" si="11"/>
        <v>Tunis Anvers</v>
      </c>
      <c r="J246" s="5">
        <v>17.5</v>
      </c>
      <c r="K246" s="5"/>
      <c r="L246" s="5"/>
    </row>
    <row r="247" spans="3:12" x14ac:dyDescent="0.35">
      <c r="C247" s="5" t="str">
        <f t="shared" ca="1" si="12"/>
        <v>Tunis Lomé</v>
      </c>
      <c r="F247" s="100"/>
      <c r="G247" s="5" t="str">
        <f t="shared" ca="1" si="10"/>
        <v>Tunis Dakar</v>
      </c>
      <c r="H247" s="5">
        <v>4302</v>
      </c>
      <c r="I247" s="5" t="str">
        <f t="shared" ca="1" si="11"/>
        <v>Tunis Dakar</v>
      </c>
      <c r="J247" s="47">
        <v>22</v>
      </c>
      <c r="K247" s="5"/>
      <c r="L247" s="5"/>
    </row>
    <row r="248" spans="3:12" x14ac:dyDescent="0.35">
      <c r="C248" s="5" t="str">
        <f t="shared" ca="1" si="12"/>
        <v>Tunis Los Angeles</v>
      </c>
      <c r="F248" s="100"/>
      <c r="G248" s="5" t="str">
        <f t="shared" ca="1" si="10"/>
        <v>Tunis Fort Cochin</v>
      </c>
      <c r="H248" s="5">
        <v>7806</v>
      </c>
      <c r="I248" s="5" t="str">
        <f t="shared" ca="1" si="11"/>
        <v>Tunis Fort Cochin</v>
      </c>
      <c r="J248" s="5">
        <v>17.5</v>
      </c>
      <c r="K248" s="5"/>
      <c r="L248" s="5"/>
    </row>
    <row r="249" spans="3:12" x14ac:dyDescent="0.35">
      <c r="C249" s="5" t="str">
        <f t="shared" ca="1" si="12"/>
        <v>Tunis Marseille</v>
      </c>
      <c r="F249" s="100"/>
      <c r="G249" s="5" t="str">
        <f t="shared" ca="1" si="10"/>
        <v>Tunis Hanoi</v>
      </c>
      <c r="H249" s="5">
        <v>14051</v>
      </c>
      <c r="I249" s="5" t="str">
        <f t="shared" ca="1" si="11"/>
        <v>Tunis Hanoi</v>
      </c>
      <c r="J249" s="5">
        <v>17.5</v>
      </c>
      <c r="K249" s="5"/>
      <c r="L249" s="5"/>
    </row>
    <row r="250" spans="3:12" x14ac:dyDescent="0.35">
      <c r="C250" s="5" t="str">
        <f t="shared" ca="1" si="12"/>
        <v>Tunis New-York</v>
      </c>
      <c r="F250" s="100"/>
      <c r="G250" s="5" t="str">
        <f t="shared" ca="1" si="10"/>
        <v>Tunis Le Cap</v>
      </c>
      <c r="H250" s="5">
        <v>10937</v>
      </c>
      <c r="I250" s="5" t="str">
        <f t="shared" ca="1" si="11"/>
        <v>Tunis Le Cap</v>
      </c>
      <c r="J250" s="47">
        <v>22</v>
      </c>
      <c r="K250" s="5"/>
      <c r="L250" s="5"/>
    </row>
    <row r="251" spans="3:12" x14ac:dyDescent="0.35">
      <c r="C251" s="5" t="str">
        <f t="shared" ca="1" si="12"/>
        <v>Tunis Shanghai</v>
      </c>
      <c r="F251" s="100"/>
      <c r="G251" s="5" t="str">
        <f t="shared" ca="1" si="10"/>
        <v>Tunis Le Havre</v>
      </c>
      <c r="H251" s="5">
        <v>3663</v>
      </c>
      <c r="I251" s="5" t="str">
        <f t="shared" ca="1" si="11"/>
        <v>Tunis Le Havre</v>
      </c>
      <c r="J251" s="5">
        <v>17.5</v>
      </c>
      <c r="K251" s="5"/>
      <c r="L251" s="5"/>
    </row>
    <row r="252" spans="3:12" x14ac:dyDescent="0.35">
      <c r="C252" s="5" t="str">
        <f t="shared" ca="1" si="12"/>
        <v>Tunis Tanger</v>
      </c>
      <c r="F252" s="100"/>
      <c r="G252" s="5" t="str">
        <f t="shared" ca="1" si="10"/>
        <v>Tunis Lomé</v>
      </c>
      <c r="H252" s="5">
        <v>7017</v>
      </c>
      <c r="I252" s="5" t="str">
        <f t="shared" ca="1" si="11"/>
        <v>Tunis Lomé</v>
      </c>
      <c r="J252" s="47">
        <v>22</v>
      </c>
      <c r="K252" s="5"/>
      <c r="L252" s="5"/>
    </row>
    <row r="253" spans="3:12" x14ac:dyDescent="0.35">
      <c r="C253" s="5" t="str">
        <f t="shared" ca="1" si="12"/>
        <v>Tunis Tunis</v>
      </c>
      <c r="F253" s="100"/>
      <c r="G253" s="5" t="str">
        <f t="shared" ca="1" si="10"/>
        <v>Tunis Los Angeles</v>
      </c>
      <c r="H253" s="5">
        <v>15036</v>
      </c>
      <c r="I253" s="5" t="str">
        <f t="shared" ca="1" si="11"/>
        <v>Tunis Los Angeles</v>
      </c>
      <c r="J253" s="5">
        <v>17.5</v>
      </c>
      <c r="K253" s="5"/>
      <c r="L253" s="5"/>
    </row>
    <row r="254" spans="3:12" x14ac:dyDescent="0.35">
      <c r="C254" s="5" t="str">
        <f t="shared" ca="1" si="12"/>
        <v>Tunis Vide</v>
      </c>
      <c r="F254" s="100"/>
      <c r="G254" s="5" t="str">
        <f t="shared" ca="1" si="10"/>
        <v>Tunis Marseille</v>
      </c>
      <c r="H254" s="5">
        <v>874</v>
      </c>
      <c r="I254" s="5" t="str">
        <f t="shared" ca="1" si="11"/>
        <v>Tunis Marseille</v>
      </c>
      <c r="J254" s="5">
        <v>17.5</v>
      </c>
      <c r="K254" s="5"/>
      <c r="L254" s="5"/>
    </row>
    <row r="255" spans="3:12" x14ac:dyDescent="0.35">
      <c r="C255" s="5" t="str">
        <f t="shared" ca="1" si="12"/>
        <v>Tunis Windhoek</v>
      </c>
      <c r="F255" s="100"/>
      <c r="G255" s="5" t="str">
        <f t="shared" ca="1" si="10"/>
        <v>Tunis New-York</v>
      </c>
      <c r="H255" s="5">
        <v>7400</v>
      </c>
      <c r="I255" s="5" t="str">
        <f t="shared" ca="1" si="11"/>
        <v>Tunis New-York</v>
      </c>
      <c r="J255" s="5">
        <v>17.5</v>
      </c>
      <c r="K255" s="5"/>
      <c r="L255" s="5"/>
    </row>
    <row r="256" spans="3:12" x14ac:dyDescent="0.35">
      <c r="C256" s="5" t="str">
        <f t="shared" ca="1" si="12"/>
        <v>Vide Abidjan</v>
      </c>
      <c r="F256" s="100"/>
      <c r="G256" s="5" t="str">
        <f t="shared" ca="1" si="10"/>
        <v>Tunis Shanghai</v>
      </c>
      <c r="H256" s="5">
        <v>15457</v>
      </c>
      <c r="I256" s="5" t="str">
        <f t="shared" ca="1" si="11"/>
        <v>Tunis Shanghai</v>
      </c>
      <c r="J256" s="5">
        <v>17.5</v>
      </c>
      <c r="K256" s="5"/>
      <c r="L256" s="5"/>
    </row>
    <row r="257" spans="3:12" x14ac:dyDescent="0.35">
      <c r="C257" s="5" t="str">
        <f t="shared" ca="1" si="12"/>
        <v>Vide Alger</v>
      </c>
      <c r="F257" s="100"/>
      <c r="G257" s="5" t="str">
        <f t="shared" ca="1" si="10"/>
        <v>Tunis Tanger</v>
      </c>
      <c r="H257" s="5">
        <v>1556</v>
      </c>
      <c r="I257" s="5" t="str">
        <f t="shared" ca="1" si="11"/>
        <v>Tunis Tanger</v>
      </c>
      <c r="J257" s="47">
        <v>22</v>
      </c>
      <c r="K257" s="5"/>
      <c r="L257" s="5"/>
    </row>
    <row r="258" spans="3:12" x14ac:dyDescent="0.35">
      <c r="C258" s="5" t="str">
        <f t="shared" ca="1" si="12"/>
        <v>Vide Anvers</v>
      </c>
      <c r="F258" s="100"/>
      <c r="G258" s="5" t="str">
        <f t="shared" ca="1" si="10"/>
        <v>Tunis Tunis</v>
      </c>
      <c r="H258" s="5">
        <v>0</v>
      </c>
      <c r="I258" s="5" t="str">
        <f t="shared" ca="1" si="11"/>
        <v>Tunis Tunis</v>
      </c>
      <c r="J258" s="5">
        <v>0</v>
      </c>
      <c r="K258" s="5"/>
      <c r="L258" s="5"/>
    </row>
    <row r="259" spans="3:12" x14ac:dyDescent="0.35">
      <c r="C259" s="5" t="str">
        <f t="shared" ca="1" si="12"/>
        <v>Vide Dakar</v>
      </c>
      <c r="F259" s="100"/>
      <c r="G259" s="5" t="str">
        <f t="shared" ca="1" si="10"/>
        <v>Tunis Vide</v>
      </c>
      <c r="H259" s="5">
        <v>0</v>
      </c>
      <c r="I259" s="5" t="str">
        <f t="shared" ca="1" si="11"/>
        <v>Tunis Vide</v>
      </c>
      <c r="J259" s="5">
        <v>0</v>
      </c>
      <c r="K259" s="5"/>
      <c r="L259" s="5"/>
    </row>
    <row r="260" spans="3:12" x14ac:dyDescent="0.35">
      <c r="C260" s="5" t="str">
        <f t="shared" ca="1" si="12"/>
        <v>Vide Fort Cochin</v>
      </c>
      <c r="F260" s="100"/>
      <c r="G260" s="5" t="str">
        <f t="shared" ca="1" si="10"/>
        <v>Tunis Windhoek</v>
      </c>
      <c r="H260" s="5">
        <v>9761</v>
      </c>
      <c r="I260" s="5" t="str">
        <f t="shared" ca="1" si="11"/>
        <v>Tunis Windhoek</v>
      </c>
      <c r="J260" s="47">
        <v>22</v>
      </c>
      <c r="K260" s="5"/>
      <c r="L260" s="5"/>
    </row>
    <row r="261" spans="3:12" x14ac:dyDescent="0.35">
      <c r="C261" s="5" t="str">
        <f t="shared" ca="1" si="12"/>
        <v>Vide Hanoi</v>
      </c>
      <c r="F261" s="100"/>
      <c r="G261" s="5" t="str">
        <f t="shared" ca="1" si="10"/>
        <v>Vide Abidjan</v>
      </c>
      <c r="H261" s="5">
        <v>0</v>
      </c>
      <c r="I261" s="5" t="str">
        <f t="shared" ca="1" si="11"/>
        <v>Vide Abidjan</v>
      </c>
      <c r="J261" s="5">
        <v>0</v>
      </c>
      <c r="K261" s="5"/>
      <c r="L261" s="5"/>
    </row>
    <row r="262" spans="3:12" x14ac:dyDescent="0.35">
      <c r="C262" s="5" t="str">
        <f t="shared" ca="1" si="12"/>
        <v>Vide Le Cap</v>
      </c>
      <c r="F262" s="100"/>
      <c r="G262" s="5" t="str">
        <f t="shared" ca="1" si="10"/>
        <v>Vide Alger</v>
      </c>
      <c r="H262" s="5">
        <v>0</v>
      </c>
      <c r="I262" s="5" t="str">
        <f t="shared" ca="1" si="11"/>
        <v>Vide Alger</v>
      </c>
      <c r="J262" s="5">
        <v>0</v>
      </c>
      <c r="K262" s="5"/>
      <c r="L262" s="5"/>
    </row>
    <row r="263" spans="3:12" x14ac:dyDescent="0.35">
      <c r="C263" s="5" t="str">
        <f t="shared" ca="1" si="12"/>
        <v>Vide Le Havre</v>
      </c>
      <c r="F263" s="100"/>
      <c r="G263" s="5" t="str">
        <f t="shared" ref="G263:G294" ca="1" si="13">C258</f>
        <v>Vide Anvers</v>
      </c>
      <c r="H263" s="5">
        <v>0</v>
      </c>
      <c r="I263" s="5" t="str">
        <f t="shared" ref="I263:I294" ca="1" si="14">G263</f>
        <v>Vide Anvers</v>
      </c>
      <c r="J263" s="5">
        <v>0</v>
      </c>
      <c r="K263" s="5"/>
      <c r="L263" s="5"/>
    </row>
    <row r="264" spans="3:12" x14ac:dyDescent="0.35">
      <c r="C264" s="5" t="str">
        <f t="shared" ca="1" si="12"/>
        <v>Vide Lomé</v>
      </c>
      <c r="F264" s="100"/>
      <c r="G264" s="5" t="str">
        <f t="shared" ca="1" si="13"/>
        <v>Vide Dakar</v>
      </c>
      <c r="H264" s="5">
        <v>0</v>
      </c>
      <c r="I264" s="5" t="str">
        <f t="shared" ca="1" si="14"/>
        <v>Vide Dakar</v>
      </c>
      <c r="J264" s="5">
        <v>0</v>
      </c>
      <c r="K264" s="5"/>
      <c r="L264" s="5"/>
    </row>
    <row r="265" spans="3:12" x14ac:dyDescent="0.35">
      <c r="C265" s="5" t="str">
        <f t="shared" ref="C265:C289" ca="1" si="15">IF(ROW()&gt;(COUNTA($A:$A)*COUNTA($B:$B)),"",OFFSET($A$1,INT((ROW()-1)/17),)&amp;" "&amp;OFFSET($B$1,MOD(ROW()-1,COUNTA($B:$B)),))</f>
        <v>Vide Los Angeles</v>
      </c>
      <c r="F265" s="100"/>
      <c r="G265" s="5" t="str">
        <f t="shared" ca="1" si="13"/>
        <v>Vide Fort Cochin</v>
      </c>
      <c r="H265" s="5">
        <v>0</v>
      </c>
      <c r="I265" s="5" t="str">
        <f t="shared" ca="1" si="14"/>
        <v>Vide Fort Cochin</v>
      </c>
      <c r="J265" s="5">
        <v>0</v>
      </c>
      <c r="K265" s="5"/>
      <c r="L265" s="5"/>
    </row>
    <row r="266" spans="3:12" x14ac:dyDescent="0.35">
      <c r="C266" s="5" t="str">
        <f t="shared" ca="1" si="15"/>
        <v>Vide Marseille</v>
      </c>
      <c r="F266" s="100"/>
      <c r="G266" s="5" t="str">
        <f t="shared" ca="1" si="13"/>
        <v>Vide Hanoi</v>
      </c>
      <c r="H266" s="5">
        <v>0</v>
      </c>
      <c r="I266" s="5" t="str">
        <f t="shared" ca="1" si="14"/>
        <v>Vide Hanoi</v>
      </c>
      <c r="J266" s="5">
        <v>0</v>
      </c>
      <c r="K266" s="5"/>
      <c r="L266" s="5"/>
    </row>
    <row r="267" spans="3:12" x14ac:dyDescent="0.35">
      <c r="C267" s="5" t="str">
        <f t="shared" ca="1" si="15"/>
        <v>Vide New-York</v>
      </c>
      <c r="F267" s="100"/>
      <c r="G267" s="5" t="str">
        <f t="shared" ca="1" si="13"/>
        <v>Vide Le Cap</v>
      </c>
      <c r="H267" s="5">
        <v>0</v>
      </c>
      <c r="I267" s="5" t="str">
        <f t="shared" ca="1" si="14"/>
        <v>Vide Le Cap</v>
      </c>
      <c r="J267" s="5">
        <v>0</v>
      </c>
      <c r="K267" s="5"/>
      <c r="L267" s="5"/>
    </row>
    <row r="268" spans="3:12" x14ac:dyDescent="0.35">
      <c r="C268" s="5" t="str">
        <f t="shared" ca="1" si="15"/>
        <v>Vide Shanghai</v>
      </c>
      <c r="F268" s="100"/>
      <c r="G268" s="5" t="str">
        <f t="shared" ca="1" si="13"/>
        <v>Vide Le Havre</v>
      </c>
      <c r="H268" s="5">
        <v>0</v>
      </c>
      <c r="I268" s="5" t="str">
        <f t="shared" ca="1" si="14"/>
        <v>Vide Le Havre</v>
      </c>
      <c r="J268" s="5">
        <v>0</v>
      </c>
      <c r="K268" s="5"/>
      <c r="L268" s="5"/>
    </row>
    <row r="269" spans="3:12" x14ac:dyDescent="0.35">
      <c r="C269" s="5" t="str">
        <f t="shared" ca="1" si="15"/>
        <v>Vide Tanger</v>
      </c>
      <c r="F269" s="100"/>
      <c r="G269" s="5" t="str">
        <f t="shared" ca="1" si="13"/>
        <v>Vide Lomé</v>
      </c>
      <c r="H269" s="5">
        <v>0</v>
      </c>
      <c r="I269" s="5" t="str">
        <f t="shared" ca="1" si="14"/>
        <v>Vide Lomé</v>
      </c>
      <c r="J269" s="5">
        <v>0</v>
      </c>
      <c r="K269" s="5"/>
      <c r="L269" s="5"/>
    </row>
    <row r="270" spans="3:12" x14ac:dyDescent="0.35">
      <c r="C270" s="5" t="str">
        <f t="shared" ca="1" si="15"/>
        <v>Vide Tunis</v>
      </c>
      <c r="F270" s="100"/>
      <c r="G270" s="5" t="str">
        <f t="shared" ca="1" si="13"/>
        <v>Vide Los Angeles</v>
      </c>
      <c r="H270" s="5">
        <v>0</v>
      </c>
      <c r="I270" s="5" t="str">
        <f t="shared" ca="1" si="14"/>
        <v>Vide Los Angeles</v>
      </c>
      <c r="J270" s="5">
        <v>0</v>
      </c>
      <c r="K270" s="5"/>
      <c r="L270" s="5"/>
    </row>
    <row r="271" spans="3:12" x14ac:dyDescent="0.35">
      <c r="C271" s="5" t="str">
        <f t="shared" ca="1" si="15"/>
        <v>Vide Vide</v>
      </c>
      <c r="F271" s="100"/>
      <c r="G271" s="5" t="str">
        <f t="shared" ca="1" si="13"/>
        <v>Vide Marseille</v>
      </c>
      <c r="H271" s="5">
        <v>0</v>
      </c>
      <c r="I271" s="5" t="str">
        <f t="shared" ca="1" si="14"/>
        <v>Vide Marseille</v>
      </c>
      <c r="J271" s="5">
        <v>0</v>
      </c>
      <c r="K271" s="5"/>
      <c r="L271" s="5"/>
    </row>
    <row r="272" spans="3:12" x14ac:dyDescent="0.35">
      <c r="C272" s="5" t="str">
        <f t="shared" ca="1" si="15"/>
        <v>Vide Windhoek</v>
      </c>
      <c r="F272" s="100"/>
      <c r="G272" s="5" t="str">
        <f t="shared" ca="1" si="13"/>
        <v>Vide New-York</v>
      </c>
      <c r="H272" s="5">
        <v>0</v>
      </c>
      <c r="I272" s="5" t="str">
        <f t="shared" ca="1" si="14"/>
        <v>Vide New-York</v>
      </c>
      <c r="J272" s="5">
        <v>0</v>
      </c>
      <c r="K272" s="5"/>
      <c r="L272" s="5"/>
    </row>
    <row r="273" spans="3:12" x14ac:dyDescent="0.35">
      <c r="C273" s="5" t="str">
        <f t="shared" ca="1" si="15"/>
        <v>Windhoek Abidjan</v>
      </c>
      <c r="F273" s="100"/>
      <c r="G273" s="5" t="str">
        <f t="shared" ca="1" si="13"/>
        <v>Vide Shanghai</v>
      </c>
      <c r="H273" s="5">
        <v>0</v>
      </c>
      <c r="I273" s="5" t="str">
        <f t="shared" ca="1" si="14"/>
        <v>Vide Shanghai</v>
      </c>
      <c r="J273" s="5">
        <v>0</v>
      </c>
      <c r="K273" s="5"/>
      <c r="L273" s="5"/>
    </row>
    <row r="274" spans="3:12" x14ac:dyDescent="0.35">
      <c r="C274" s="5" t="str">
        <f t="shared" ca="1" si="15"/>
        <v>Windhoek Alger</v>
      </c>
      <c r="F274" s="100"/>
      <c r="G274" s="5" t="str">
        <f t="shared" ca="1" si="13"/>
        <v>Vide Tanger</v>
      </c>
      <c r="H274" s="5">
        <v>0</v>
      </c>
      <c r="I274" s="5" t="str">
        <f t="shared" ca="1" si="14"/>
        <v>Vide Tanger</v>
      </c>
      <c r="J274" s="5">
        <v>0</v>
      </c>
      <c r="K274" s="5"/>
      <c r="L274" s="5"/>
    </row>
    <row r="275" spans="3:12" x14ac:dyDescent="0.35">
      <c r="C275" s="5" t="str">
        <f t="shared" ca="1" si="15"/>
        <v>Windhoek Anvers</v>
      </c>
      <c r="F275" s="100"/>
      <c r="G275" s="5" t="str">
        <f t="shared" ca="1" si="13"/>
        <v>Vide Tunis</v>
      </c>
      <c r="H275" s="5">
        <v>0</v>
      </c>
      <c r="I275" s="5" t="str">
        <f t="shared" ca="1" si="14"/>
        <v>Vide Tunis</v>
      </c>
      <c r="J275" s="5">
        <v>0</v>
      </c>
      <c r="K275" s="5"/>
      <c r="L275" s="5"/>
    </row>
    <row r="276" spans="3:12" x14ac:dyDescent="0.35">
      <c r="C276" s="5" t="str">
        <f t="shared" ca="1" si="15"/>
        <v>Windhoek Dakar</v>
      </c>
      <c r="F276" s="100"/>
      <c r="G276" s="5" t="str">
        <f t="shared" ca="1" si="13"/>
        <v>Vide Vide</v>
      </c>
      <c r="H276" s="5">
        <v>0</v>
      </c>
      <c r="I276" s="5" t="str">
        <f t="shared" ca="1" si="14"/>
        <v>Vide Vide</v>
      </c>
      <c r="J276" s="5">
        <v>0</v>
      </c>
      <c r="K276" s="5"/>
      <c r="L276" s="5"/>
    </row>
    <row r="277" spans="3:12" x14ac:dyDescent="0.35">
      <c r="C277" s="5" t="str">
        <f t="shared" ca="1" si="15"/>
        <v>Windhoek Fort Cochin</v>
      </c>
      <c r="F277" s="100"/>
      <c r="G277" s="5" t="str">
        <f t="shared" ca="1" si="13"/>
        <v>Vide Windhoek</v>
      </c>
      <c r="H277" s="5">
        <v>0</v>
      </c>
      <c r="I277" s="5" t="str">
        <f t="shared" ca="1" si="14"/>
        <v>Vide Windhoek</v>
      </c>
      <c r="J277" s="5">
        <v>0</v>
      </c>
      <c r="K277" s="5"/>
      <c r="L277" s="5"/>
    </row>
    <row r="278" spans="3:12" x14ac:dyDescent="0.35">
      <c r="C278" s="5" t="str">
        <f t="shared" ca="1" si="15"/>
        <v>Windhoek Hanoi</v>
      </c>
      <c r="F278" s="100"/>
      <c r="G278" s="5" t="str">
        <f t="shared" ca="1" si="13"/>
        <v>Windhoek Abidjan</v>
      </c>
      <c r="H278" s="5">
        <v>3731</v>
      </c>
      <c r="I278" s="5" t="str">
        <f t="shared" ca="1" si="14"/>
        <v>Windhoek Abidjan</v>
      </c>
      <c r="J278" s="47">
        <v>22</v>
      </c>
      <c r="K278" s="5"/>
      <c r="L278" s="5"/>
    </row>
    <row r="279" spans="3:12" x14ac:dyDescent="0.35">
      <c r="C279" s="5" t="str">
        <f t="shared" ca="1" si="15"/>
        <v>Windhoek Le Cap</v>
      </c>
      <c r="F279" s="100"/>
      <c r="G279" s="5" t="str">
        <f t="shared" ca="1" si="13"/>
        <v>Windhoek Alger</v>
      </c>
      <c r="H279" s="5">
        <v>9055</v>
      </c>
      <c r="I279" s="5" t="str">
        <f t="shared" ca="1" si="14"/>
        <v>Windhoek Alger</v>
      </c>
      <c r="J279" s="47">
        <v>22</v>
      </c>
      <c r="K279" s="5"/>
      <c r="L279" s="5"/>
    </row>
    <row r="280" spans="3:12" x14ac:dyDescent="0.35">
      <c r="C280" s="5" t="str">
        <f t="shared" ca="1" si="15"/>
        <v>Windhoek Le Havre</v>
      </c>
      <c r="F280" s="100"/>
      <c r="G280" s="5" t="str">
        <f t="shared" ca="1" si="13"/>
        <v>Windhoek Anvers</v>
      </c>
      <c r="H280" s="5">
        <v>10245</v>
      </c>
      <c r="I280" s="5" t="str">
        <f t="shared" ca="1" si="14"/>
        <v>Windhoek Anvers</v>
      </c>
      <c r="J280" s="5">
        <v>17.5</v>
      </c>
      <c r="K280" s="5"/>
      <c r="L280" s="5"/>
    </row>
    <row r="281" spans="3:12" x14ac:dyDescent="0.35">
      <c r="C281" s="5" t="str">
        <f t="shared" ca="1" si="15"/>
        <v>Windhoek Lomé</v>
      </c>
      <c r="F281" s="100"/>
      <c r="G281" s="5" t="str">
        <f t="shared" ca="1" si="13"/>
        <v>Windhoek Dakar</v>
      </c>
      <c r="H281" s="5">
        <v>5485</v>
      </c>
      <c r="I281" s="5" t="str">
        <f t="shared" ca="1" si="14"/>
        <v>Windhoek Dakar</v>
      </c>
      <c r="J281" s="47">
        <v>22</v>
      </c>
      <c r="K281" s="5"/>
      <c r="L281" s="5"/>
    </row>
    <row r="282" spans="3:12" x14ac:dyDescent="0.35">
      <c r="C282" s="5" t="str">
        <f t="shared" ca="1" si="15"/>
        <v>Windhoek Los Angeles</v>
      </c>
      <c r="F282" s="100"/>
      <c r="G282" s="5" t="str">
        <f t="shared" ca="1" si="13"/>
        <v>Windhoek Fort Cochin</v>
      </c>
      <c r="H282" s="5">
        <v>9888</v>
      </c>
      <c r="I282" s="5" t="str">
        <f t="shared" ca="1" si="14"/>
        <v>Windhoek Fort Cochin</v>
      </c>
      <c r="J282" s="5">
        <v>17.5</v>
      </c>
      <c r="K282" s="5"/>
      <c r="L282" s="5"/>
    </row>
    <row r="283" spans="3:12" x14ac:dyDescent="0.35">
      <c r="C283" s="5" t="str">
        <f t="shared" ca="1" si="15"/>
        <v>Windhoek Marseille</v>
      </c>
      <c r="F283" s="100"/>
      <c r="G283" s="5" t="str">
        <f t="shared" ca="1" si="13"/>
        <v>Windhoek Hanoi</v>
      </c>
      <c r="H283" s="5">
        <v>14058</v>
      </c>
      <c r="I283" s="5" t="str">
        <f t="shared" ca="1" si="14"/>
        <v>Windhoek Hanoi</v>
      </c>
      <c r="J283" s="5">
        <v>17.5</v>
      </c>
      <c r="K283" s="5"/>
      <c r="L283" s="5"/>
    </row>
    <row r="284" spans="3:12" x14ac:dyDescent="0.35">
      <c r="C284" s="5" t="str">
        <f t="shared" ca="1" si="15"/>
        <v>Windhoek New-York</v>
      </c>
      <c r="F284" s="100"/>
      <c r="G284" s="5" t="str">
        <f t="shared" ca="1" si="13"/>
        <v>Windhoek Le Cap</v>
      </c>
      <c r="H284" s="5">
        <v>1382</v>
      </c>
      <c r="I284" s="5" t="str">
        <f t="shared" ca="1" si="14"/>
        <v>Windhoek Le Cap</v>
      </c>
      <c r="J284" s="47">
        <v>22</v>
      </c>
      <c r="K284" s="5"/>
      <c r="L284" s="5"/>
    </row>
    <row r="285" spans="3:12" x14ac:dyDescent="0.35">
      <c r="C285" s="5" t="str">
        <f t="shared" ca="1" si="15"/>
        <v>Windhoek Shanghai</v>
      </c>
      <c r="F285" s="100"/>
      <c r="G285" s="5" t="str">
        <f t="shared" ca="1" si="13"/>
        <v>Windhoek Le Havre</v>
      </c>
      <c r="H285" s="5">
        <v>9900</v>
      </c>
      <c r="I285" s="5" t="str">
        <f t="shared" ca="1" si="14"/>
        <v>Windhoek Le Havre</v>
      </c>
      <c r="J285" s="5">
        <v>17.5</v>
      </c>
      <c r="K285" s="5"/>
      <c r="L285" s="5"/>
    </row>
    <row r="286" spans="3:12" x14ac:dyDescent="0.35">
      <c r="C286" s="5" t="str">
        <f t="shared" ca="1" si="15"/>
        <v>Windhoek Tanger</v>
      </c>
      <c r="F286" s="100"/>
      <c r="G286" s="5" t="str">
        <f t="shared" ca="1" si="13"/>
        <v>Windhoek Lomé</v>
      </c>
      <c r="H286" s="5">
        <v>3755</v>
      </c>
      <c r="I286" s="5" t="str">
        <f t="shared" ca="1" si="14"/>
        <v>Windhoek Lomé</v>
      </c>
      <c r="J286" s="47">
        <v>22</v>
      </c>
      <c r="K286" s="5"/>
      <c r="L286" s="5"/>
    </row>
    <row r="287" spans="3:12" x14ac:dyDescent="0.35">
      <c r="C287" s="5" t="str">
        <f t="shared" ca="1" si="15"/>
        <v>Windhoek Tunis</v>
      </c>
      <c r="F287" s="100"/>
      <c r="G287" s="5" t="str">
        <f t="shared" ca="1" si="13"/>
        <v>Windhoek Los Angeles</v>
      </c>
      <c r="H287" s="5">
        <v>16707</v>
      </c>
      <c r="I287" s="5" t="str">
        <f t="shared" ca="1" si="14"/>
        <v>Windhoek Los Angeles</v>
      </c>
      <c r="J287" s="5">
        <v>17.5</v>
      </c>
      <c r="K287" s="5"/>
      <c r="L287" s="5"/>
    </row>
    <row r="288" spans="3:12" x14ac:dyDescent="0.35">
      <c r="C288" s="5" t="str">
        <f t="shared" ca="1" si="15"/>
        <v>Windhoek Vide</v>
      </c>
      <c r="F288" s="100"/>
      <c r="G288" s="5" t="str">
        <f t="shared" ca="1" si="13"/>
        <v>Windhoek Marseille</v>
      </c>
      <c r="H288" s="5">
        <v>9550</v>
      </c>
      <c r="I288" s="5" t="str">
        <f t="shared" ca="1" si="14"/>
        <v>Windhoek Marseille</v>
      </c>
      <c r="J288" s="5">
        <v>17.5</v>
      </c>
      <c r="K288" s="5"/>
      <c r="L288" s="5"/>
    </row>
    <row r="289" spans="1:24" x14ac:dyDescent="0.35">
      <c r="C289" s="5" t="str">
        <f t="shared" ca="1" si="15"/>
        <v>Windhoek Windhoek</v>
      </c>
      <c r="F289" s="100"/>
      <c r="G289" s="5" t="str">
        <f t="shared" ca="1" si="13"/>
        <v>Windhoek New-York</v>
      </c>
      <c r="H289" s="5">
        <v>11543</v>
      </c>
      <c r="I289" s="5" t="str">
        <f t="shared" ca="1" si="14"/>
        <v>Windhoek New-York</v>
      </c>
      <c r="J289" s="5">
        <v>17.5</v>
      </c>
      <c r="K289" s="5"/>
      <c r="L289" s="5"/>
    </row>
    <row r="290" spans="1:24" x14ac:dyDescent="0.35">
      <c r="F290" s="100"/>
      <c r="G290" s="5" t="str">
        <f t="shared" ca="1" si="13"/>
        <v>Windhoek Shanghai</v>
      </c>
      <c r="H290" s="5">
        <v>15439</v>
      </c>
      <c r="I290" s="5" t="str">
        <f t="shared" ca="1" si="14"/>
        <v>Windhoek Shanghai</v>
      </c>
      <c r="J290" s="5">
        <v>17.5</v>
      </c>
      <c r="K290" s="5"/>
      <c r="L290" s="5"/>
    </row>
    <row r="291" spans="1:24" x14ac:dyDescent="0.35">
      <c r="F291" s="100"/>
      <c r="G291" s="5" t="str">
        <f t="shared" ca="1" si="13"/>
        <v>Windhoek Tanger</v>
      </c>
      <c r="H291" s="5">
        <v>8220</v>
      </c>
      <c r="I291" s="5" t="str">
        <f t="shared" ca="1" si="14"/>
        <v>Windhoek Tanger</v>
      </c>
      <c r="J291" s="47">
        <v>22</v>
      </c>
      <c r="K291" s="5"/>
      <c r="L291" s="5"/>
    </row>
    <row r="292" spans="1:24" x14ac:dyDescent="0.35">
      <c r="F292" s="100"/>
      <c r="G292" s="5" t="str">
        <f t="shared" ca="1" si="13"/>
        <v>Windhoek Tunis</v>
      </c>
      <c r="H292" s="5">
        <v>9761</v>
      </c>
      <c r="I292" s="5" t="str">
        <f t="shared" ca="1" si="14"/>
        <v>Windhoek Tunis</v>
      </c>
      <c r="J292" s="47">
        <v>22</v>
      </c>
      <c r="K292" s="5"/>
      <c r="L292" s="5"/>
    </row>
    <row r="293" spans="1:24" x14ac:dyDescent="0.35">
      <c r="F293" s="100"/>
      <c r="G293" s="5" t="str">
        <f t="shared" ca="1" si="13"/>
        <v>Windhoek Vide</v>
      </c>
      <c r="H293" s="5">
        <v>0</v>
      </c>
      <c r="I293" s="5" t="str">
        <f t="shared" ca="1" si="14"/>
        <v>Windhoek Vide</v>
      </c>
      <c r="J293" s="5">
        <v>0</v>
      </c>
      <c r="K293" s="5"/>
      <c r="L293" s="5"/>
    </row>
    <row r="294" spans="1:24" x14ac:dyDescent="0.35">
      <c r="F294" s="100"/>
      <c r="G294" s="5" t="str">
        <f t="shared" ca="1" si="13"/>
        <v>Windhoek Windhoek</v>
      </c>
      <c r="H294" s="5">
        <v>0</v>
      </c>
      <c r="I294" s="5" t="str">
        <f t="shared" ca="1" si="14"/>
        <v>Windhoek Windhoek</v>
      </c>
      <c r="J294" s="5">
        <v>0</v>
      </c>
      <c r="K294" s="5"/>
      <c r="L294" s="5"/>
    </row>
    <row r="299" spans="1:24" s="75" customFormat="1" ht="106" x14ac:dyDescent="0.35">
      <c r="A299"/>
      <c r="B299"/>
      <c r="C299"/>
      <c r="D299" s="133" t="s">
        <v>652</v>
      </c>
      <c r="E299" s="133" t="s">
        <v>123</v>
      </c>
      <c r="F299" s="133" t="s">
        <v>653</v>
      </c>
      <c r="G299" s="71"/>
      <c r="H299" s="133" t="s">
        <v>26</v>
      </c>
      <c r="I299" s="72"/>
      <c r="J299" s="131" t="s">
        <v>654</v>
      </c>
      <c r="K299" s="133" t="s">
        <v>655</v>
      </c>
      <c r="L299" s="134" t="s">
        <v>656</v>
      </c>
      <c r="M299" s="134"/>
      <c r="N299" s="74"/>
      <c r="O299" s="74"/>
      <c r="P299" s="74" t="s">
        <v>663</v>
      </c>
      <c r="Q299" s="74"/>
      <c r="R299" s="74"/>
      <c r="S299" s="74" t="s">
        <v>657</v>
      </c>
      <c r="T299" s="74" t="s">
        <v>664</v>
      </c>
      <c r="U299" s="74" t="s">
        <v>658</v>
      </c>
      <c r="V299" s="74" t="s">
        <v>659</v>
      </c>
      <c r="W299" s="128" t="s">
        <v>1</v>
      </c>
      <c r="X299" s="128" t="s">
        <v>660</v>
      </c>
    </row>
    <row r="300" spans="1:24" s="75" customFormat="1" ht="25" x14ac:dyDescent="0.35">
      <c r="A300"/>
      <c r="B300"/>
      <c r="C300"/>
      <c r="D300" s="133"/>
      <c r="E300" s="133"/>
      <c r="F300" s="133"/>
      <c r="G300" s="71"/>
      <c r="H300" s="133"/>
      <c r="I300" s="73"/>
      <c r="J300" s="132"/>
      <c r="K300" s="133"/>
      <c r="L300" s="74" t="s">
        <v>661</v>
      </c>
      <c r="M300" s="74" t="s">
        <v>662</v>
      </c>
      <c r="N300" s="74"/>
      <c r="O300" s="74"/>
      <c r="P300" s="74" t="s">
        <v>661</v>
      </c>
      <c r="Q300" s="79"/>
      <c r="R300" s="79"/>
      <c r="S300" s="74" t="s">
        <v>662</v>
      </c>
      <c r="T300" s="74" t="s">
        <v>662</v>
      </c>
      <c r="U300" s="74" t="s">
        <v>662</v>
      </c>
      <c r="V300" s="74" t="s">
        <v>662</v>
      </c>
      <c r="W300" s="129"/>
      <c r="X300" s="129"/>
    </row>
    <row r="301" spans="1:24" ht="72.5" x14ac:dyDescent="0.35">
      <c r="D301" s="64" t="s">
        <v>642</v>
      </c>
      <c r="E301" s="64" t="s">
        <v>643</v>
      </c>
      <c r="F301" s="64" t="s">
        <v>644</v>
      </c>
      <c r="G301" s="64"/>
      <c r="H301" s="64" t="s">
        <v>645</v>
      </c>
      <c r="I301" s="64"/>
      <c r="J301" s="28" t="s">
        <v>648</v>
      </c>
      <c r="K301" s="64" t="s">
        <v>646</v>
      </c>
      <c r="L301" s="69">
        <v>5.8</v>
      </c>
      <c r="M301" s="69"/>
      <c r="N301" s="69"/>
      <c r="O301" s="69"/>
      <c r="P301" s="69">
        <v>17.100000000000001</v>
      </c>
      <c r="Q301" s="80"/>
      <c r="R301" s="80"/>
      <c r="S301" s="70">
        <v>0.32</v>
      </c>
      <c r="T301" s="70">
        <v>0.05</v>
      </c>
      <c r="U301" s="68"/>
      <c r="V301" s="68"/>
      <c r="W301" s="64" t="s">
        <v>647</v>
      </c>
      <c r="X301" s="68">
        <v>2007</v>
      </c>
    </row>
    <row r="302" spans="1:24" ht="72.5" x14ac:dyDescent="0.35">
      <c r="D302" s="64" t="s">
        <v>642</v>
      </c>
      <c r="E302" s="64" t="s">
        <v>643</v>
      </c>
      <c r="F302" s="64" t="s">
        <v>644</v>
      </c>
      <c r="G302" s="64"/>
      <c r="H302" s="64" t="s">
        <v>645</v>
      </c>
      <c r="I302" s="64"/>
      <c r="J302" s="81" t="s">
        <v>649</v>
      </c>
      <c r="K302" s="64" t="s">
        <v>646</v>
      </c>
      <c r="L302" s="69">
        <v>5.2</v>
      </c>
      <c r="M302" s="69"/>
      <c r="N302" s="69"/>
      <c r="O302" s="69"/>
      <c r="P302" s="69">
        <v>16.100000000000001</v>
      </c>
      <c r="Q302" s="80"/>
      <c r="R302" s="80"/>
      <c r="S302" s="70">
        <v>0.3</v>
      </c>
      <c r="T302" s="70">
        <v>0.04</v>
      </c>
      <c r="U302" s="68"/>
      <c r="V302" s="68"/>
      <c r="W302" s="64" t="s">
        <v>647</v>
      </c>
      <c r="X302" s="68">
        <v>2007</v>
      </c>
    </row>
    <row r="303" spans="1:24" ht="72.5" x14ac:dyDescent="0.35">
      <c r="D303" s="64" t="s">
        <v>642</v>
      </c>
      <c r="E303" s="64" t="s">
        <v>643</v>
      </c>
      <c r="F303" s="64" t="s">
        <v>644</v>
      </c>
      <c r="G303" s="64"/>
      <c r="H303" s="64" t="s">
        <v>645</v>
      </c>
      <c r="I303" s="64"/>
      <c r="J303" s="28" t="s">
        <v>650</v>
      </c>
      <c r="K303" s="64" t="s">
        <v>646</v>
      </c>
      <c r="L303" s="69">
        <v>3.6</v>
      </c>
      <c r="M303" s="69"/>
      <c r="N303" s="69"/>
      <c r="O303" s="69"/>
      <c r="P303" s="69">
        <v>11.2</v>
      </c>
      <c r="Q303" s="80"/>
      <c r="R303" s="80"/>
      <c r="S303" s="70">
        <v>0.21</v>
      </c>
      <c r="T303" s="70">
        <v>0.02</v>
      </c>
      <c r="U303" s="68"/>
      <c r="V303" s="68"/>
      <c r="W303" s="64" t="s">
        <v>647</v>
      </c>
      <c r="X303" s="68">
        <v>2007</v>
      </c>
    </row>
    <row r="304" spans="1:24" ht="72.5" x14ac:dyDescent="0.35">
      <c r="D304" s="64" t="s">
        <v>642</v>
      </c>
      <c r="E304" s="64" t="s">
        <v>643</v>
      </c>
      <c r="F304" s="64" t="s">
        <v>644</v>
      </c>
      <c r="G304" s="64"/>
      <c r="H304" s="64" t="s">
        <v>645</v>
      </c>
      <c r="I304" s="64"/>
      <c r="J304" s="81" t="s">
        <v>651</v>
      </c>
      <c r="K304" s="64" t="s">
        <v>646</v>
      </c>
      <c r="L304" s="69">
        <v>2.6</v>
      </c>
      <c r="M304" s="69"/>
      <c r="N304" s="69"/>
      <c r="O304" s="69"/>
      <c r="P304" s="69">
        <v>8.3000000000000007</v>
      </c>
      <c r="Q304" s="80"/>
      <c r="R304" s="80"/>
      <c r="S304" s="70">
        <v>0.16</v>
      </c>
      <c r="T304" s="70">
        <v>0.02</v>
      </c>
      <c r="U304" s="68"/>
      <c r="V304" s="68"/>
      <c r="W304" s="64" t="s">
        <v>647</v>
      </c>
      <c r="X304" s="68">
        <v>2007</v>
      </c>
    </row>
    <row r="307" spans="4:20" ht="29" x14ac:dyDescent="0.35">
      <c r="D307" s="29" t="s">
        <v>668</v>
      </c>
    </row>
    <row r="308" spans="4:20" x14ac:dyDescent="0.35">
      <c r="D308" s="82" t="s">
        <v>127</v>
      </c>
      <c r="E308" s="53" t="s">
        <v>673</v>
      </c>
      <c r="F308" s="53" t="s">
        <v>674</v>
      </c>
      <c r="G308" s="53"/>
      <c r="H308" s="53" t="s">
        <v>639</v>
      </c>
      <c r="I308" s="53"/>
      <c r="J308" s="53" t="s">
        <v>640</v>
      </c>
    </row>
    <row r="309" spans="4:20" ht="22" customHeight="1" x14ac:dyDescent="0.35">
      <c r="D309" s="87" t="s">
        <v>128</v>
      </c>
      <c r="E309" s="5">
        <v>9500</v>
      </c>
      <c r="F309" s="5">
        <v>9</v>
      </c>
      <c r="G309" s="5"/>
      <c r="H309" s="5">
        <v>0.16</v>
      </c>
      <c r="I309" s="5"/>
      <c r="J309" s="86">
        <v>0.02</v>
      </c>
      <c r="K309" s="85"/>
      <c r="L309" s="130" t="s">
        <v>669</v>
      </c>
      <c r="M309" s="130"/>
      <c r="N309" s="130"/>
      <c r="O309" s="130"/>
      <c r="P309" s="130"/>
      <c r="Q309" s="130"/>
      <c r="R309" s="130"/>
      <c r="S309" s="130"/>
      <c r="T309" s="130"/>
    </row>
    <row r="310" spans="4:20" ht="24.5" customHeight="1" x14ac:dyDescent="0.35">
      <c r="D310" s="87" t="s">
        <v>129</v>
      </c>
      <c r="E310" s="5">
        <v>2200</v>
      </c>
      <c r="F310" s="5">
        <v>17.5</v>
      </c>
      <c r="G310" s="5"/>
      <c r="H310" s="5">
        <v>0.3</v>
      </c>
      <c r="I310" s="5"/>
      <c r="J310" s="86">
        <v>0.04</v>
      </c>
      <c r="K310" s="85"/>
      <c r="L310" s="130" t="s">
        <v>670</v>
      </c>
      <c r="M310" s="130"/>
      <c r="N310" s="130"/>
      <c r="O310" s="130"/>
      <c r="P310" s="130"/>
      <c r="Q310" s="130"/>
      <c r="R310" s="130"/>
      <c r="S310" s="130"/>
      <c r="T310" s="130"/>
    </row>
    <row r="311" spans="4:20" ht="22" customHeight="1" x14ac:dyDescent="0.35">
      <c r="D311" s="87" t="s">
        <v>131</v>
      </c>
      <c r="E311" s="5">
        <v>2200</v>
      </c>
      <c r="F311" s="5">
        <v>17.5</v>
      </c>
      <c r="G311" s="5"/>
      <c r="H311" s="5">
        <v>0.3</v>
      </c>
      <c r="I311" s="5"/>
      <c r="J311" s="86">
        <v>0.04</v>
      </c>
      <c r="K311" s="85"/>
      <c r="L311" s="130" t="s">
        <v>671</v>
      </c>
      <c r="M311" s="130"/>
      <c r="N311" s="130"/>
      <c r="O311" s="130"/>
      <c r="P311" s="130"/>
      <c r="Q311" s="130"/>
      <c r="R311" s="130"/>
      <c r="S311" s="130"/>
      <c r="T311" s="130"/>
    </row>
    <row r="312" spans="4:20" ht="25.5" customHeight="1" x14ac:dyDescent="0.35">
      <c r="D312" s="87" t="s">
        <v>132</v>
      </c>
      <c r="E312" s="5">
        <v>2200</v>
      </c>
      <c r="F312" s="5">
        <v>17.5</v>
      </c>
      <c r="G312" s="5"/>
      <c r="H312" s="5">
        <v>0.3</v>
      </c>
      <c r="I312" s="5"/>
      <c r="J312" s="86">
        <v>0.04</v>
      </c>
      <c r="K312" s="85"/>
      <c r="L312" s="130" t="s">
        <v>672</v>
      </c>
      <c r="M312" s="130"/>
      <c r="N312" s="130"/>
      <c r="O312" s="130"/>
      <c r="P312" s="130"/>
      <c r="Q312" s="130"/>
      <c r="R312" s="130"/>
      <c r="S312" s="130"/>
      <c r="T312" s="130"/>
    </row>
    <row r="313" spans="4:20" x14ac:dyDescent="0.35">
      <c r="D313" s="87" t="s">
        <v>133</v>
      </c>
      <c r="E313" s="5">
        <v>9500</v>
      </c>
      <c r="F313" s="5">
        <v>9</v>
      </c>
      <c r="G313" s="5"/>
      <c r="H313" s="5">
        <v>0.16</v>
      </c>
      <c r="I313" s="5"/>
      <c r="J313" s="86">
        <v>0.02</v>
      </c>
    </row>
    <row r="314" spans="4:20" x14ac:dyDescent="0.35">
      <c r="D314" s="87" t="s">
        <v>134</v>
      </c>
      <c r="E314" s="5">
        <v>2200</v>
      </c>
      <c r="F314" s="5">
        <v>17.5</v>
      </c>
      <c r="G314" s="5"/>
      <c r="H314" s="5">
        <v>0.3</v>
      </c>
      <c r="I314" s="5"/>
      <c r="J314" s="86">
        <v>0.04</v>
      </c>
    </row>
    <row r="315" spans="4:20" x14ac:dyDescent="0.35">
      <c r="D315" s="87" t="s">
        <v>135</v>
      </c>
      <c r="E315" s="5">
        <v>2200</v>
      </c>
      <c r="F315" s="5">
        <v>17.5</v>
      </c>
      <c r="G315" s="5"/>
      <c r="H315" s="5">
        <v>0.3</v>
      </c>
      <c r="I315" s="5"/>
      <c r="J315" s="86">
        <v>0.04</v>
      </c>
    </row>
    <row r="316" spans="4:20" x14ac:dyDescent="0.35">
      <c r="D316" s="87" t="s">
        <v>425</v>
      </c>
      <c r="E316" s="5">
        <v>1600</v>
      </c>
      <c r="F316" s="15">
        <v>22</v>
      </c>
      <c r="G316" s="15"/>
      <c r="H316" s="15">
        <v>0.5</v>
      </c>
      <c r="I316" s="15"/>
      <c r="J316" s="15">
        <v>0.06</v>
      </c>
    </row>
    <row r="317" spans="4:20" x14ac:dyDescent="0.35">
      <c r="D317" s="87" t="s">
        <v>586</v>
      </c>
      <c r="E317" s="5">
        <v>2200</v>
      </c>
      <c r="F317" s="5">
        <v>17.5</v>
      </c>
      <c r="G317" s="5"/>
      <c r="H317" s="5">
        <v>0.3</v>
      </c>
      <c r="I317" s="5"/>
      <c r="J317" s="86">
        <v>0.04</v>
      </c>
    </row>
    <row r="318" spans="4:20" x14ac:dyDescent="0.35">
      <c r="D318" s="87" t="s">
        <v>587</v>
      </c>
      <c r="E318" s="5">
        <v>5500</v>
      </c>
      <c r="F318" s="5">
        <v>12.1</v>
      </c>
      <c r="G318" s="5"/>
      <c r="H318" s="5">
        <v>0.21</v>
      </c>
      <c r="I318" s="5"/>
      <c r="J318" s="86">
        <v>0.02</v>
      </c>
    </row>
    <row r="319" spans="4:20" x14ac:dyDescent="0.35">
      <c r="D319" s="87" t="s">
        <v>588</v>
      </c>
      <c r="E319" s="5">
        <v>5500</v>
      </c>
      <c r="F319" s="5">
        <v>12.1</v>
      </c>
      <c r="G319" s="5"/>
      <c r="H319" s="5">
        <v>0.21</v>
      </c>
      <c r="I319" s="5"/>
      <c r="J319" s="86">
        <v>0.02</v>
      </c>
    </row>
    <row r="320" spans="4:20" x14ac:dyDescent="0.35">
      <c r="D320" s="87" t="s">
        <v>589</v>
      </c>
      <c r="E320" s="5">
        <v>9500</v>
      </c>
      <c r="F320" s="5">
        <v>9</v>
      </c>
      <c r="G320" s="5"/>
      <c r="H320" s="5">
        <v>0.16</v>
      </c>
      <c r="I320" s="5"/>
      <c r="J320" s="86">
        <v>0.02</v>
      </c>
    </row>
    <row r="321" spans="4:10" x14ac:dyDescent="0.35">
      <c r="D321" s="87" t="s">
        <v>590</v>
      </c>
      <c r="E321" s="5">
        <v>5500</v>
      </c>
      <c r="F321" s="5">
        <v>12.1</v>
      </c>
      <c r="G321" s="5"/>
      <c r="H321" s="5">
        <v>0.21</v>
      </c>
      <c r="I321" s="5"/>
      <c r="J321" s="86">
        <v>0.02</v>
      </c>
    </row>
  </sheetData>
  <mergeCells count="19">
    <mergeCell ref="V4:X4"/>
    <mergeCell ref="Y4:AA4"/>
    <mergeCell ref="K299:K300"/>
    <mergeCell ref="J4:L4"/>
    <mergeCell ref="M4:O4"/>
    <mergeCell ref="P4:R4"/>
    <mergeCell ref="S4:U4"/>
    <mergeCell ref="D299:D300"/>
    <mergeCell ref="E299:E300"/>
    <mergeCell ref="F299:F300"/>
    <mergeCell ref="H299:H300"/>
    <mergeCell ref="J299:J300"/>
    <mergeCell ref="L312:T312"/>
    <mergeCell ref="L299:M299"/>
    <mergeCell ref="W299:W300"/>
    <mergeCell ref="X299:X300"/>
    <mergeCell ref="L309:T309"/>
    <mergeCell ref="L310:T310"/>
    <mergeCell ref="L311:T3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CJ64"/>
  <sheetViews>
    <sheetView topLeftCell="BD1" zoomScale="80" zoomScaleNormal="80" workbookViewId="0">
      <selection activeCell="AE4" sqref="AE4:AR19"/>
    </sheetView>
  </sheetViews>
  <sheetFormatPr baseColWidth="10" defaultRowHeight="14.5" x14ac:dyDescent="0.35"/>
  <cols>
    <col min="3" max="3" width="23.26953125" customWidth="1"/>
    <col min="17" max="17" width="15.453125" customWidth="1"/>
    <col min="18" max="44" width="10.90625" style="54"/>
    <col min="45" max="45" width="16.6328125" customWidth="1"/>
    <col min="46" max="46" width="13.453125" customWidth="1"/>
  </cols>
  <sheetData>
    <row r="4" spans="1:88" s="51" customFormat="1" x14ac:dyDescent="0.35">
      <c r="A4" s="90"/>
      <c r="B4" s="91"/>
      <c r="C4" s="91"/>
      <c r="D4" s="135" t="s">
        <v>638</v>
      </c>
      <c r="E4" s="135"/>
      <c r="F4" s="135"/>
      <c r="G4" s="135"/>
      <c r="H4" s="135"/>
      <c r="I4" s="135"/>
      <c r="J4" s="135"/>
      <c r="K4" s="135"/>
      <c r="L4" s="135"/>
      <c r="M4" s="135"/>
      <c r="N4" s="135"/>
      <c r="O4" s="135"/>
      <c r="P4" s="135"/>
      <c r="Q4" s="137" t="s">
        <v>639</v>
      </c>
      <c r="R4" s="138"/>
      <c r="S4" s="138"/>
      <c r="T4" s="138"/>
      <c r="U4" s="138"/>
      <c r="V4" s="138"/>
      <c r="W4" s="138"/>
      <c r="X4" s="138"/>
      <c r="Y4" s="138"/>
      <c r="Z4" s="138"/>
      <c r="AA4" s="138"/>
      <c r="AB4" s="138"/>
      <c r="AC4" s="138"/>
      <c r="AD4" s="139"/>
      <c r="AE4" s="140" t="s">
        <v>640</v>
      </c>
      <c r="AF4" s="141"/>
      <c r="AG4" s="141"/>
      <c r="AH4" s="141"/>
      <c r="AI4" s="141"/>
      <c r="AJ4" s="141"/>
      <c r="AK4" s="141"/>
      <c r="AL4" s="141"/>
      <c r="AM4" s="141"/>
      <c r="AN4" s="141"/>
      <c r="AO4" s="141"/>
      <c r="AP4" s="141"/>
      <c r="AQ4" s="141"/>
      <c r="AR4" s="142"/>
      <c r="AS4" s="136" t="s">
        <v>641</v>
      </c>
      <c r="AT4" s="136"/>
      <c r="AU4" s="136"/>
      <c r="AV4" s="136"/>
      <c r="AW4" s="136"/>
      <c r="AX4" s="136"/>
      <c r="AY4" s="136"/>
      <c r="AZ4" s="136"/>
      <c r="BA4" s="93"/>
      <c r="BB4" s="92"/>
      <c r="BC4" s="92"/>
      <c r="BD4" s="92"/>
      <c r="BE4" s="92"/>
      <c r="BF4" s="92"/>
      <c r="BG4" s="92"/>
      <c r="BH4" s="92"/>
      <c r="BI4" s="93"/>
      <c r="BJ4" s="92"/>
      <c r="BK4" s="92"/>
      <c r="BL4" s="92"/>
      <c r="BM4" s="92"/>
      <c r="BN4" s="92"/>
      <c r="BO4" s="92"/>
      <c r="BP4" s="93"/>
      <c r="BQ4" s="92"/>
      <c r="BR4" s="92"/>
      <c r="BS4" s="92"/>
      <c r="BT4" s="92"/>
      <c r="BU4" s="92"/>
      <c r="BV4" s="92"/>
      <c r="BW4" s="93"/>
      <c r="BX4" s="92"/>
      <c r="BY4" s="92"/>
      <c r="BZ4" s="92"/>
      <c r="CA4" s="92"/>
      <c r="CB4" s="92"/>
      <c r="CC4" s="92"/>
      <c r="CD4" s="93"/>
      <c r="CE4" s="92"/>
      <c r="CF4" s="92"/>
      <c r="CG4" s="92"/>
      <c r="CH4" s="92"/>
      <c r="CI4" s="92"/>
      <c r="CJ4" s="92"/>
    </row>
    <row r="5" spans="1:88" s="10" customFormat="1" ht="68.5" customHeight="1" x14ac:dyDescent="0.35">
      <c r="A5" s="89" t="s">
        <v>123</v>
      </c>
      <c r="B5" s="88" t="s">
        <v>67</v>
      </c>
      <c r="C5" s="88" t="s">
        <v>63</v>
      </c>
      <c r="D5" s="88" t="s">
        <v>687</v>
      </c>
      <c r="E5" s="88" t="s">
        <v>626</v>
      </c>
      <c r="F5" s="88" t="s">
        <v>675</v>
      </c>
      <c r="G5" s="88" t="s">
        <v>628</v>
      </c>
      <c r="H5" s="88" t="s">
        <v>676</v>
      </c>
      <c r="I5" s="88" t="s">
        <v>630</v>
      </c>
      <c r="J5" s="88" t="s">
        <v>677</v>
      </c>
      <c r="K5" s="88" t="s">
        <v>627</v>
      </c>
      <c r="L5" s="88" t="s">
        <v>678</v>
      </c>
      <c r="M5" s="88" t="s">
        <v>629</v>
      </c>
      <c r="N5" s="88" t="s">
        <v>679</v>
      </c>
      <c r="O5" s="88" t="s">
        <v>631</v>
      </c>
      <c r="P5" s="88" t="s">
        <v>680</v>
      </c>
      <c r="Q5" s="88"/>
      <c r="R5" s="88" t="s">
        <v>687</v>
      </c>
      <c r="S5" s="88" t="s">
        <v>626</v>
      </c>
      <c r="T5" s="88" t="s">
        <v>675</v>
      </c>
      <c r="U5" s="88" t="s">
        <v>628</v>
      </c>
      <c r="V5" s="88" t="s">
        <v>676</v>
      </c>
      <c r="W5" s="88" t="s">
        <v>630</v>
      </c>
      <c r="X5" s="88" t="s">
        <v>677</v>
      </c>
      <c r="Y5" s="88" t="s">
        <v>627</v>
      </c>
      <c r="Z5" s="88" t="s">
        <v>678</v>
      </c>
      <c r="AA5" s="88" t="s">
        <v>629</v>
      </c>
      <c r="AB5" s="88" t="s">
        <v>679</v>
      </c>
      <c r="AC5" s="88" t="s">
        <v>631</v>
      </c>
      <c r="AD5" s="88" t="s">
        <v>680</v>
      </c>
      <c r="AE5" s="88"/>
      <c r="AF5" s="88" t="s">
        <v>687</v>
      </c>
      <c r="AG5" s="88" t="s">
        <v>626</v>
      </c>
      <c r="AH5" s="88" t="s">
        <v>675</v>
      </c>
      <c r="AI5" s="88" t="s">
        <v>628</v>
      </c>
      <c r="AJ5" s="88" t="s">
        <v>676</v>
      </c>
      <c r="AK5" s="88" t="s">
        <v>630</v>
      </c>
      <c r="AL5" s="88" t="s">
        <v>677</v>
      </c>
      <c r="AM5" s="88" t="s">
        <v>627</v>
      </c>
      <c r="AN5" s="88" t="s">
        <v>678</v>
      </c>
      <c r="AO5" s="88" t="s">
        <v>629</v>
      </c>
      <c r="AP5" s="88" t="s">
        <v>679</v>
      </c>
      <c r="AQ5" s="88" t="s">
        <v>631</v>
      </c>
      <c r="AR5" s="88" t="s">
        <v>680</v>
      </c>
      <c r="AS5" s="68" t="s">
        <v>681</v>
      </c>
      <c r="AT5" s="68" t="s">
        <v>682</v>
      </c>
      <c r="AU5" s="94" t="s">
        <v>626</v>
      </c>
      <c r="AV5" s="88" t="s">
        <v>675</v>
      </c>
      <c r="AW5" s="88" t="s">
        <v>628</v>
      </c>
      <c r="AX5" s="88" t="s">
        <v>676</v>
      </c>
      <c r="AY5" s="88" t="s">
        <v>630</v>
      </c>
      <c r="AZ5" s="88" t="s">
        <v>677</v>
      </c>
      <c r="BA5" s="88" t="s">
        <v>627</v>
      </c>
      <c r="BB5" s="88" t="s">
        <v>678</v>
      </c>
      <c r="BC5" s="88" t="s">
        <v>629</v>
      </c>
      <c r="BD5" s="88" t="s">
        <v>679</v>
      </c>
      <c r="BE5" s="88" t="s">
        <v>631</v>
      </c>
      <c r="BF5" s="88" t="s">
        <v>680</v>
      </c>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row>
    <row r="6" spans="1:88" x14ac:dyDescent="0.35">
      <c r="A6" t="s">
        <v>592</v>
      </c>
      <c r="B6" s="64" t="s">
        <v>68</v>
      </c>
      <c r="C6" s="31" t="s">
        <v>724</v>
      </c>
      <c r="D6" s="5">
        <v>53</v>
      </c>
      <c r="E6" s="95" t="str">
        <f>Masque_de_saisie!F7&amp;" "&amp;Masque_de_saisie!F8</f>
        <v>Rail 100 à 199 km</v>
      </c>
      <c r="F6" s="103">
        <f>VLOOKUP(E6,C6:D41,2)</f>
        <v>40</v>
      </c>
      <c r="G6" s="95" t="str">
        <f>Masque_de_saisie!F16&amp;" "&amp;Masque_de_saisie!F17</f>
        <v>Route 50 à 99 km</v>
      </c>
      <c r="H6" s="103">
        <f>VLOOKUP(G6,C6:D41,2)</f>
        <v>73.8</v>
      </c>
      <c r="I6" s="5" t="str">
        <f>Masque_de_saisie!F25&amp;" "&amp;Masque_de_saisie!F26</f>
        <v>Route 400 à 599 km</v>
      </c>
      <c r="J6" s="103">
        <f>VLOOKUP(I6,C6:D41,2)</f>
        <v>73.8</v>
      </c>
      <c r="K6" s="5" t="str">
        <f>Masque_de_saisie!F11&amp;" "&amp;Masque_de_saisie!F12</f>
        <v>Fluvial 400 à 599 km</v>
      </c>
      <c r="L6" s="103">
        <f>VLOOKUP(K6,C6:D41,2)</f>
        <v>55</v>
      </c>
      <c r="M6" s="5" t="str">
        <f>Masque_de_saisie!F20&amp;" "&amp;Masque_de_saisie!F21</f>
        <v>Route 400 à 599 km</v>
      </c>
      <c r="N6" s="103">
        <f>VLOOKUP(M6,C6:D41,2)</f>
        <v>73.8</v>
      </c>
      <c r="O6" s="8" t="str">
        <f>Masque_de_saisie!F29&amp;" "&amp;Masque_de_saisie!F30</f>
        <v>Route 100 à 199 km</v>
      </c>
      <c r="P6" s="103">
        <f>VLOOKUP(O6,C6:D41,2)</f>
        <v>73.8</v>
      </c>
      <c r="Q6" s="8" t="str">
        <f>C6</f>
        <v>Fluvial &gt;1000 km</v>
      </c>
      <c r="R6" s="5">
        <v>0.56999999999999995</v>
      </c>
      <c r="S6" s="95"/>
      <c r="T6" s="95"/>
      <c r="U6" s="95" t="str">
        <f>Masque_de_saisie!U10&amp;" "&amp;Masque_de_saisie!U11</f>
        <v xml:space="preserve"> </v>
      </c>
      <c r="V6" s="30" t="e">
        <f>VLOOKUP(U6,#REF!,2)</f>
        <v>#REF!</v>
      </c>
      <c r="W6" s="5" t="str">
        <f>Masque_de_saisie!U19&amp;" "&amp;Masque_de_saisie!U20</f>
        <v xml:space="preserve"> </v>
      </c>
      <c r="X6" s="30" t="e">
        <f>VLOOKUP(W6,#REF!,2)</f>
        <v>#REF!</v>
      </c>
      <c r="Y6" s="5" t="str">
        <f>Masque_de_saisie!U28&amp;" "&amp;Masque_de_saisie!U29</f>
        <v xml:space="preserve"> </v>
      </c>
      <c r="Z6" s="30" t="e">
        <f>VLOOKUP(Y6,#REF!,2)</f>
        <v>#REF!</v>
      </c>
      <c r="AA6" s="5" t="str">
        <f>Masque_de_saisie!U14&amp;" "&amp;Masque_de_saisie!U15</f>
        <v xml:space="preserve"> </v>
      </c>
      <c r="AB6" s="30" t="e">
        <f>VLOOKUP(AA6,#REF!,2)</f>
        <v>#REF!</v>
      </c>
      <c r="AC6" s="8" t="str">
        <f>Masque_de_saisie!U23&amp;" "&amp;Masque_de_saisie!U24</f>
        <v xml:space="preserve"> </v>
      </c>
      <c r="AD6" s="30" t="e">
        <f>VLOOKUP(AC6,#REF!,2)</f>
        <v>#REF!</v>
      </c>
      <c r="AE6" s="8" t="str">
        <f>Q6</f>
        <v>Fluvial &gt;1000 km</v>
      </c>
      <c r="AF6" s="5">
        <v>3.5999999999999999E-3</v>
      </c>
      <c r="AG6" s="95"/>
      <c r="AH6" s="95"/>
      <c r="AI6" s="95" t="str">
        <f>Masque_de_saisie!AH10&amp;" "&amp;Masque_de_saisie!AH11</f>
        <v xml:space="preserve"> </v>
      </c>
      <c r="AJ6" s="30" t="e">
        <f>VLOOKUP(AI6,#REF!,2)</f>
        <v>#REF!</v>
      </c>
      <c r="AK6" s="5" t="str">
        <f>Masque_de_saisie!AH19&amp;" "&amp;Masque_de_saisie!AH20</f>
        <v xml:space="preserve"> </v>
      </c>
      <c r="AL6" s="30" t="e">
        <f>VLOOKUP(AK6,#REF!,2)</f>
        <v>#REF!</v>
      </c>
      <c r="AM6" s="5" t="str">
        <f>Masque_de_saisie!AH28&amp;" "&amp;Masque_de_saisie!AH29</f>
        <v xml:space="preserve"> </v>
      </c>
      <c r="AN6" s="30" t="e">
        <f>VLOOKUP(AM6,#REF!,2)</f>
        <v>#REF!</v>
      </c>
      <c r="AO6" s="5" t="str">
        <f>Masque_de_saisie!AH14&amp;" "&amp;Masque_de_saisie!AH15</f>
        <v xml:space="preserve"> </v>
      </c>
      <c r="AP6" s="30" t="e">
        <f>VLOOKUP(AO6,#REF!,2)</f>
        <v>#REF!</v>
      </c>
      <c r="AQ6" s="8" t="str">
        <f>Masque_de_saisie!AH23&amp;" "&amp;Masque_de_saisie!AH24</f>
        <v xml:space="preserve"> </v>
      </c>
      <c r="AR6" s="30" t="e">
        <f>VLOOKUP(AQ6,#REF!,2)</f>
        <v>#REF!</v>
      </c>
      <c r="AS6" s="8" t="str">
        <f t="shared" ref="AS6:AS41" si="0">C6</f>
        <v>Fluvial &gt;1000 km</v>
      </c>
      <c r="AT6" s="5">
        <v>1000</v>
      </c>
      <c r="AU6" s="5" t="str">
        <f>E6</f>
        <v>Rail 100 à 199 km</v>
      </c>
      <c r="AV6" s="30">
        <f>VLOOKUP(AU6,AS6:AT41,2)</f>
        <v>150</v>
      </c>
      <c r="AW6" s="5" t="str">
        <f>G6</f>
        <v>Route 50 à 99 km</v>
      </c>
      <c r="AX6" s="30">
        <f>VLOOKUP(AW6,AS6:AT41,2)</f>
        <v>75</v>
      </c>
      <c r="AY6" s="5" t="str">
        <f>I6</f>
        <v>Route 400 à 599 km</v>
      </c>
      <c r="AZ6" s="30">
        <f>VLOOKUP(AY6,AS6:AT41,2)</f>
        <v>500</v>
      </c>
      <c r="BA6" s="5" t="str">
        <f>K6</f>
        <v>Fluvial 400 à 599 km</v>
      </c>
      <c r="BB6" s="30">
        <f>VLOOKUP(BA6,AS6:AT41,2)</f>
        <v>500</v>
      </c>
      <c r="BC6" s="5" t="str">
        <f>M6</f>
        <v>Route 400 à 599 km</v>
      </c>
      <c r="BD6" s="30">
        <f>VLOOKUP(BC6,AS6:AT41,2)</f>
        <v>500</v>
      </c>
      <c r="BE6" s="5" t="str">
        <f>O6</f>
        <v>Route 100 à 199 km</v>
      </c>
      <c r="BF6" s="30">
        <f>VLOOKUP(BE6,AS6:AT41,2)</f>
        <v>150</v>
      </c>
    </row>
    <row r="7" spans="1:88" x14ac:dyDescent="0.35">
      <c r="A7" s="64" t="s">
        <v>124</v>
      </c>
      <c r="B7" s="64" t="s">
        <v>69</v>
      </c>
      <c r="C7" s="31" t="s">
        <v>725</v>
      </c>
      <c r="D7" s="5">
        <v>0</v>
      </c>
      <c r="E7" s="6"/>
      <c r="F7" s="6"/>
      <c r="Q7" s="8" t="str">
        <f t="shared" ref="Q7:Q41" si="1">C7</f>
        <v>Fluvial 0 km</v>
      </c>
      <c r="R7" s="5">
        <v>0</v>
      </c>
      <c r="S7" s="6"/>
      <c r="T7" s="6"/>
      <c r="U7"/>
      <c r="V7"/>
      <c r="W7"/>
      <c r="X7"/>
      <c r="Y7"/>
      <c r="Z7"/>
      <c r="AA7"/>
      <c r="AB7"/>
      <c r="AC7"/>
      <c r="AD7"/>
      <c r="AE7" s="8" t="str">
        <f t="shared" ref="AE7:AE41" si="2">Q7</f>
        <v>Fluvial 0 km</v>
      </c>
      <c r="AF7" s="5">
        <v>0</v>
      </c>
      <c r="AG7" s="6"/>
      <c r="AH7" s="6"/>
      <c r="AI7"/>
      <c r="AJ7"/>
      <c r="AK7"/>
      <c r="AL7"/>
      <c r="AM7"/>
      <c r="AN7"/>
      <c r="AO7"/>
      <c r="AP7"/>
      <c r="AQ7"/>
      <c r="AR7"/>
      <c r="AS7" s="8" t="str">
        <f t="shared" si="0"/>
        <v>Fluvial 0 km</v>
      </c>
      <c r="AT7" s="5">
        <v>25</v>
      </c>
    </row>
    <row r="8" spans="1:88" x14ac:dyDescent="0.35">
      <c r="A8" s="64" t="s">
        <v>125</v>
      </c>
      <c r="B8" s="64" t="s">
        <v>70</v>
      </c>
      <c r="C8" s="31" t="s">
        <v>726</v>
      </c>
      <c r="D8" s="5">
        <v>65</v>
      </c>
      <c r="E8" s="6"/>
      <c r="F8" s="6"/>
      <c r="Q8" s="8" t="str">
        <f t="shared" si="1"/>
        <v>Fluvial 1 à 49 km</v>
      </c>
      <c r="R8" s="5">
        <v>0.56999999999999995</v>
      </c>
      <c r="S8" s="6"/>
      <c r="T8" s="6"/>
      <c r="U8"/>
      <c r="V8"/>
      <c r="W8"/>
      <c r="X8"/>
      <c r="Y8"/>
      <c r="Z8"/>
      <c r="AA8"/>
      <c r="AB8"/>
      <c r="AC8"/>
      <c r="AD8"/>
      <c r="AE8" s="8" t="str">
        <f t="shared" si="2"/>
        <v>Fluvial 1 à 49 km</v>
      </c>
      <c r="AF8" s="5">
        <v>3.5999999999999999E-3</v>
      </c>
      <c r="AG8" s="6"/>
      <c r="AH8" s="6"/>
      <c r="AI8"/>
      <c r="AJ8"/>
      <c r="AK8"/>
      <c r="AL8"/>
      <c r="AM8"/>
      <c r="AN8"/>
      <c r="AO8"/>
      <c r="AP8"/>
      <c r="AQ8"/>
      <c r="AR8"/>
      <c r="AS8" s="8" t="str">
        <f t="shared" si="0"/>
        <v>Fluvial 1 à 49 km</v>
      </c>
      <c r="AT8" s="5"/>
    </row>
    <row r="9" spans="1:88" ht="29" x14ac:dyDescent="0.35">
      <c r="A9" s="64" t="s">
        <v>74</v>
      </c>
      <c r="B9" s="64" t="s">
        <v>72</v>
      </c>
      <c r="C9" s="31" t="s">
        <v>727</v>
      </c>
      <c r="D9" s="5">
        <v>60</v>
      </c>
      <c r="E9" s="6"/>
      <c r="F9" s="6"/>
      <c r="Q9" s="8" t="str">
        <f t="shared" si="1"/>
        <v>Fluvial 100 à 199 km</v>
      </c>
      <c r="R9" s="5">
        <v>0.56999999999999995</v>
      </c>
      <c r="S9" s="6"/>
      <c r="T9" s="6"/>
      <c r="U9"/>
      <c r="V9"/>
      <c r="W9"/>
      <c r="X9"/>
      <c r="Y9"/>
      <c r="Z9"/>
      <c r="AA9"/>
      <c r="AB9"/>
      <c r="AC9"/>
      <c r="AD9"/>
      <c r="AE9" s="8" t="str">
        <f t="shared" si="2"/>
        <v>Fluvial 100 à 199 km</v>
      </c>
      <c r="AF9" s="5">
        <v>3.5999999999999999E-3</v>
      </c>
      <c r="AG9" s="6"/>
      <c r="AH9" s="6"/>
      <c r="AI9"/>
      <c r="AJ9"/>
      <c r="AK9"/>
      <c r="AL9"/>
      <c r="AM9"/>
      <c r="AN9"/>
      <c r="AO9"/>
      <c r="AP9"/>
      <c r="AQ9"/>
      <c r="AR9"/>
      <c r="AS9" s="8" t="str">
        <f t="shared" si="0"/>
        <v>Fluvial 100 à 199 km</v>
      </c>
      <c r="AT9" s="5">
        <v>150</v>
      </c>
    </row>
    <row r="10" spans="1:88" ht="29" x14ac:dyDescent="0.35">
      <c r="A10" s="5"/>
      <c r="B10" s="64" t="s">
        <v>75</v>
      </c>
      <c r="C10" s="31" t="s">
        <v>693</v>
      </c>
      <c r="D10" s="5">
        <v>58</v>
      </c>
      <c r="E10" s="6"/>
      <c r="F10" s="6"/>
      <c r="Q10" s="8" t="str">
        <f t="shared" si="1"/>
        <v>Fluvial 200 à 399 km</v>
      </c>
      <c r="R10" s="5">
        <v>0.56999999999999995</v>
      </c>
      <c r="S10" s="6"/>
      <c r="T10" s="6"/>
      <c r="U10"/>
      <c r="V10"/>
      <c r="W10"/>
      <c r="X10"/>
      <c r="Y10"/>
      <c r="Z10"/>
      <c r="AA10"/>
      <c r="AB10"/>
      <c r="AC10"/>
      <c r="AD10"/>
      <c r="AE10" s="8" t="str">
        <f t="shared" si="2"/>
        <v>Fluvial 200 à 399 km</v>
      </c>
      <c r="AF10" s="5">
        <v>3.5999999999999999E-3</v>
      </c>
      <c r="AG10" s="6"/>
      <c r="AH10" s="6"/>
      <c r="AI10"/>
      <c r="AJ10"/>
      <c r="AK10"/>
      <c r="AL10"/>
      <c r="AM10"/>
      <c r="AN10"/>
      <c r="AO10"/>
      <c r="AP10"/>
      <c r="AQ10"/>
      <c r="AR10"/>
      <c r="AS10" s="8" t="str">
        <f t="shared" si="0"/>
        <v>Fluvial 200 à 399 km</v>
      </c>
      <c r="AT10" s="5">
        <v>300</v>
      </c>
    </row>
    <row r="11" spans="1:88" ht="38.5" customHeight="1" x14ac:dyDescent="0.35">
      <c r="A11" s="5"/>
      <c r="B11" s="64" t="s">
        <v>77</v>
      </c>
      <c r="C11" s="31" t="s">
        <v>694</v>
      </c>
      <c r="D11" s="5">
        <v>55</v>
      </c>
      <c r="E11" s="6"/>
      <c r="F11" s="6"/>
      <c r="Q11" s="8" t="str">
        <f t="shared" si="1"/>
        <v>Fluvial 400 à 599 km</v>
      </c>
      <c r="R11" s="5">
        <v>0.56999999999999995</v>
      </c>
      <c r="S11" s="6"/>
      <c r="T11" s="6"/>
      <c r="U11"/>
      <c r="V11"/>
      <c r="W11"/>
      <c r="X11"/>
      <c r="Y11"/>
      <c r="Z11"/>
      <c r="AA11"/>
      <c r="AB11"/>
      <c r="AC11"/>
      <c r="AD11"/>
      <c r="AE11" s="8" t="str">
        <f t="shared" si="2"/>
        <v>Fluvial 400 à 599 km</v>
      </c>
      <c r="AF11" s="5">
        <v>3.5999999999999999E-3</v>
      </c>
      <c r="AG11" s="6"/>
      <c r="AH11" s="6"/>
      <c r="AI11"/>
      <c r="AJ11"/>
      <c r="AK11"/>
      <c r="AL11"/>
      <c r="AM11"/>
      <c r="AN11"/>
      <c r="AO11"/>
      <c r="AP11"/>
      <c r="AQ11"/>
      <c r="AR11"/>
      <c r="AS11" s="8" t="str">
        <f t="shared" si="0"/>
        <v>Fluvial 400 à 599 km</v>
      </c>
      <c r="AT11" s="5">
        <v>500</v>
      </c>
    </row>
    <row r="12" spans="1:88" x14ac:dyDescent="0.35">
      <c r="A12" s="5"/>
      <c r="B12" s="64" t="s">
        <v>71</v>
      </c>
      <c r="C12" s="31" t="s">
        <v>695</v>
      </c>
      <c r="D12" s="5">
        <v>62</v>
      </c>
      <c r="E12" s="6"/>
      <c r="F12" s="6"/>
      <c r="Q12" s="8" t="str">
        <f t="shared" si="1"/>
        <v>Fluvial 50 à 99 km</v>
      </c>
      <c r="R12" s="5">
        <v>0.56999999999999995</v>
      </c>
      <c r="S12" s="6"/>
      <c r="T12" s="6"/>
      <c r="U12"/>
      <c r="V12"/>
      <c r="W12"/>
      <c r="X12"/>
      <c r="Y12"/>
      <c r="Z12"/>
      <c r="AA12"/>
      <c r="AB12"/>
      <c r="AC12"/>
      <c r="AD12"/>
      <c r="AE12" s="8" t="str">
        <f t="shared" si="2"/>
        <v>Fluvial 50 à 99 km</v>
      </c>
      <c r="AF12" s="5">
        <v>3.5999999999999999E-3</v>
      </c>
      <c r="AG12" s="6"/>
      <c r="AH12" s="6"/>
      <c r="AI12"/>
      <c r="AJ12"/>
      <c r="AK12"/>
      <c r="AL12"/>
      <c r="AM12"/>
      <c r="AN12"/>
      <c r="AO12"/>
      <c r="AP12"/>
      <c r="AQ12"/>
      <c r="AR12"/>
      <c r="AS12" s="8" t="str">
        <f t="shared" si="0"/>
        <v>Fluvial 50 à 99 km</v>
      </c>
      <c r="AT12" s="5">
        <v>75</v>
      </c>
    </row>
    <row r="13" spans="1:88" ht="29" x14ac:dyDescent="0.35">
      <c r="A13" s="5"/>
      <c r="B13" s="64" t="s">
        <v>78</v>
      </c>
      <c r="C13" s="31" t="s">
        <v>696</v>
      </c>
      <c r="D13" s="5">
        <v>53</v>
      </c>
      <c r="E13" s="6"/>
      <c r="F13" s="6"/>
      <c r="Q13" s="8" t="str">
        <f t="shared" si="1"/>
        <v>Fluvial 600 à 1000 km</v>
      </c>
      <c r="R13" s="5">
        <v>0.56999999999999995</v>
      </c>
      <c r="S13" s="6"/>
      <c r="T13" s="6"/>
      <c r="U13"/>
      <c r="V13"/>
      <c r="W13"/>
      <c r="X13"/>
      <c r="Y13"/>
      <c r="Z13"/>
      <c r="AA13"/>
      <c r="AB13"/>
      <c r="AC13"/>
      <c r="AD13"/>
      <c r="AE13" s="8" t="str">
        <f t="shared" si="2"/>
        <v>Fluvial 600 à 1000 km</v>
      </c>
      <c r="AF13" s="5">
        <v>3.5999999999999999E-3</v>
      </c>
      <c r="AG13" s="6"/>
      <c r="AH13" s="6"/>
      <c r="AI13"/>
      <c r="AJ13"/>
      <c r="AK13"/>
      <c r="AL13"/>
      <c r="AM13"/>
      <c r="AN13"/>
      <c r="AO13"/>
      <c r="AP13"/>
      <c r="AQ13"/>
      <c r="AR13"/>
      <c r="AS13" s="8" t="str">
        <f t="shared" si="0"/>
        <v>Fluvial 600 à 1000 km</v>
      </c>
      <c r="AT13" s="5">
        <v>800</v>
      </c>
    </row>
    <row r="14" spans="1:88" x14ac:dyDescent="0.35">
      <c r="A14" s="5"/>
      <c r="B14" s="5" t="s">
        <v>74</v>
      </c>
      <c r="C14" s="31" t="s">
        <v>697</v>
      </c>
      <c r="D14" s="5">
        <v>0</v>
      </c>
      <c r="E14" s="6"/>
      <c r="F14" s="6"/>
      <c r="Q14" s="8" t="str">
        <f t="shared" si="1"/>
        <v>Fluvial Vide</v>
      </c>
      <c r="R14" s="5">
        <v>0</v>
      </c>
      <c r="S14" s="6"/>
      <c r="T14" s="6"/>
      <c r="U14"/>
      <c r="V14"/>
      <c r="W14"/>
      <c r="X14"/>
      <c r="Y14"/>
      <c r="Z14"/>
      <c r="AA14"/>
      <c r="AB14"/>
      <c r="AC14"/>
      <c r="AD14"/>
      <c r="AE14" s="8" t="str">
        <f t="shared" si="2"/>
        <v>Fluvial Vide</v>
      </c>
      <c r="AF14" s="5">
        <v>0</v>
      </c>
      <c r="AG14" s="6"/>
      <c r="AH14" s="6"/>
      <c r="AI14"/>
      <c r="AJ14"/>
      <c r="AK14"/>
      <c r="AL14"/>
      <c r="AM14"/>
      <c r="AN14"/>
      <c r="AO14"/>
      <c r="AP14"/>
      <c r="AQ14"/>
      <c r="AR14"/>
      <c r="AS14" s="8" t="str">
        <f t="shared" si="0"/>
        <v>Fluvial Vide</v>
      </c>
      <c r="AT14" s="5">
        <v>0</v>
      </c>
    </row>
    <row r="15" spans="1:88" x14ac:dyDescent="0.35">
      <c r="C15" s="31" t="s">
        <v>698</v>
      </c>
      <c r="D15" s="5">
        <v>18</v>
      </c>
      <c r="E15" s="6"/>
      <c r="F15" s="6"/>
      <c r="Q15" s="8" t="str">
        <f t="shared" si="1"/>
        <v>Rail &gt;1000 km</v>
      </c>
      <c r="R15" s="5">
        <v>0.13</v>
      </c>
      <c r="S15" s="6"/>
      <c r="T15" s="6"/>
      <c r="U15"/>
      <c r="V15"/>
      <c r="W15"/>
      <c r="X15"/>
      <c r="Y15"/>
      <c r="Z15"/>
      <c r="AA15"/>
      <c r="AB15"/>
      <c r="AC15"/>
      <c r="AD15"/>
      <c r="AE15" s="8" t="str">
        <f t="shared" si="2"/>
        <v>Rail &gt;1000 km</v>
      </c>
      <c r="AF15" s="5">
        <v>1.2E-2</v>
      </c>
      <c r="AG15" s="6"/>
      <c r="AH15" s="6"/>
      <c r="AI15"/>
      <c r="AJ15"/>
      <c r="AK15"/>
      <c r="AL15"/>
      <c r="AM15"/>
      <c r="AN15"/>
      <c r="AO15"/>
      <c r="AP15"/>
      <c r="AQ15"/>
      <c r="AR15"/>
      <c r="AS15" s="8" t="str">
        <f t="shared" si="0"/>
        <v>Rail &gt;1000 km</v>
      </c>
      <c r="AT15" s="5">
        <v>1000</v>
      </c>
    </row>
    <row r="16" spans="1:88" ht="17" customHeight="1" x14ac:dyDescent="0.35">
      <c r="C16" s="31" t="s">
        <v>699</v>
      </c>
      <c r="D16" s="5">
        <v>0</v>
      </c>
      <c r="E16" s="6"/>
      <c r="F16" s="6"/>
      <c r="Q16" s="8" t="str">
        <f t="shared" si="1"/>
        <v>Rail 0 km</v>
      </c>
      <c r="R16" s="5">
        <v>0</v>
      </c>
      <c r="S16" s="6"/>
      <c r="T16" s="6"/>
      <c r="U16"/>
      <c r="V16"/>
      <c r="W16"/>
      <c r="X16"/>
      <c r="Y16"/>
      <c r="Z16"/>
      <c r="AA16"/>
      <c r="AB16"/>
      <c r="AC16"/>
      <c r="AD16"/>
      <c r="AE16" s="8" t="str">
        <f t="shared" si="2"/>
        <v>Rail 0 km</v>
      </c>
      <c r="AF16" s="5">
        <v>0</v>
      </c>
      <c r="AG16" s="6"/>
      <c r="AH16" s="6"/>
      <c r="AI16"/>
      <c r="AJ16"/>
      <c r="AK16"/>
      <c r="AL16"/>
      <c r="AM16"/>
      <c r="AN16"/>
      <c r="AO16"/>
      <c r="AP16"/>
      <c r="AQ16"/>
      <c r="AR16"/>
      <c r="AS16" s="8" t="str">
        <f t="shared" si="0"/>
        <v>Rail 0 km</v>
      </c>
      <c r="AT16" s="5">
        <v>0</v>
      </c>
    </row>
    <row r="17" spans="3:46" x14ac:dyDescent="0.35">
      <c r="C17" s="31" t="s">
        <v>700</v>
      </c>
      <c r="D17" s="5">
        <v>60</v>
      </c>
      <c r="E17" s="6"/>
      <c r="F17" s="6"/>
      <c r="Q17" s="8" t="str">
        <f t="shared" si="1"/>
        <v>Rail 1 à 49 km</v>
      </c>
      <c r="R17" s="5">
        <v>0.4</v>
      </c>
      <c r="S17" s="6"/>
      <c r="T17" s="6"/>
      <c r="U17"/>
      <c r="V17"/>
      <c r="W17"/>
      <c r="X17"/>
      <c r="Y17"/>
      <c r="Z17"/>
      <c r="AA17"/>
      <c r="AB17"/>
      <c r="AC17"/>
      <c r="AD17"/>
      <c r="AE17" s="8" t="str">
        <f t="shared" si="2"/>
        <v>Rail 1 à 49 km</v>
      </c>
      <c r="AF17" s="5">
        <v>1.2E-2</v>
      </c>
      <c r="AG17" s="6"/>
      <c r="AH17" s="6"/>
      <c r="AI17"/>
      <c r="AJ17"/>
      <c r="AK17"/>
      <c r="AL17"/>
      <c r="AM17"/>
      <c r="AN17"/>
      <c r="AO17"/>
      <c r="AP17"/>
      <c r="AQ17"/>
      <c r="AR17"/>
      <c r="AS17" s="8" t="str">
        <f t="shared" si="0"/>
        <v>Rail 1 à 49 km</v>
      </c>
      <c r="AT17" s="5">
        <v>25</v>
      </c>
    </row>
    <row r="18" spans="3:46" x14ac:dyDescent="0.35">
      <c r="C18" s="31" t="s">
        <v>701</v>
      </c>
      <c r="D18" s="5">
        <v>40</v>
      </c>
      <c r="E18" s="6"/>
      <c r="F18" s="6"/>
      <c r="Q18" s="8" t="str">
        <f t="shared" si="1"/>
        <v>Rail 100 à 199 km</v>
      </c>
      <c r="R18" s="5">
        <v>0.25</v>
      </c>
      <c r="S18" s="6"/>
      <c r="T18" s="6"/>
      <c r="U18"/>
      <c r="V18"/>
      <c r="W18"/>
      <c r="X18"/>
      <c r="Y18"/>
      <c r="Z18"/>
      <c r="AA18"/>
      <c r="AB18"/>
      <c r="AC18"/>
      <c r="AD18"/>
      <c r="AE18" s="8" t="str">
        <f t="shared" si="2"/>
        <v>Rail 100 à 199 km</v>
      </c>
      <c r="AF18" s="5">
        <v>1.2E-2</v>
      </c>
      <c r="AG18" s="6"/>
      <c r="AH18" s="6"/>
      <c r="AI18"/>
      <c r="AJ18"/>
      <c r="AK18"/>
      <c r="AL18"/>
      <c r="AM18"/>
      <c r="AN18"/>
      <c r="AO18"/>
      <c r="AP18"/>
      <c r="AQ18"/>
      <c r="AR18"/>
      <c r="AS18" s="8" t="str">
        <f t="shared" si="0"/>
        <v>Rail 100 à 199 km</v>
      </c>
      <c r="AT18" s="5">
        <v>150</v>
      </c>
    </row>
    <row r="19" spans="3:46" x14ac:dyDescent="0.35">
      <c r="C19" s="31" t="s">
        <v>702</v>
      </c>
      <c r="D19" s="5">
        <v>30</v>
      </c>
      <c r="E19" s="6"/>
      <c r="F19" s="6"/>
      <c r="Q19" s="8" t="str">
        <f t="shared" si="1"/>
        <v>Rail 200 à 399 km</v>
      </c>
      <c r="R19" s="5">
        <v>0.2</v>
      </c>
      <c r="S19" s="6"/>
      <c r="T19" s="6"/>
      <c r="U19"/>
      <c r="V19"/>
      <c r="W19"/>
      <c r="X19"/>
      <c r="Y19"/>
      <c r="Z19"/>
      <c r="AA19"/>
      <c r="AB19"/>
      <c r="AC19"/>
      <c r="AD19"/>
      <c r="AE19" s="8" t="str">
        <f t="shared" si="2"/>
        <v>Rail 200 à 399 km</v>
      </c>
      <c r="AF19" s="5">
        <v>1.2E-2</v>
      </c>
      <c r="AG19" s="6"/>
      <c r="AH19" s="6"/>
      <c r="AI19"/>
      <c r="AJ19"/>
      <c r="AK19"/>
      <c r="AL19"/>
      <c r="AM19"/>
      <c r="AN19"/>
      <c r="AO19"/>
      <c r="AP19"/>
      <c r="AQ19"/>
      <c r="AR19"/>
      <c r="AS19" s="8" t="str">
        <f t="shared" si="0"/>
        <v>Rail 200 à 399 km</v>
      </c>
      <c r="AT19" s="5">
        <v>300</v>
      </c>
    </row>
    <row r="20" spans="3:46" x14ac:dyDescent="0.35">
      <c r="C20" s="31" t="s">
        <v>703</v>
      </c>
      <c r="D20" s="5">
        <v>20</v>
      </c>
      <c r="E20" s="6"/>
      <c r="F20" s="6"/>
      <c r="Q20" s="8" t="str">
        <f t="shared" si="1"/>
        <v>Rail 400 à 599 km</v>
      </c>
      <c r="R20" s="5">
        <v>0.14000000000000001</v>
      </c>
      <c r="S20" s="6"/>
      <c r="T20" s="6"/>
      <c r="U20"/>
      <c r="V20"/>
      <c r="W20"/>
      <c r="X20"/>
      <c r="Y20"/>
      <c r="Z20"/>
      <c r="AA20"/>
      <c r="AB20"/>
      <c r="AC20"/>
      <c r="AD20"/>
      <c r="AE20" s="8" t="str">
        <f t="shared" si="2"/>
        <v>Rail 400 à 599 km</v>
      </c>
      <c r="AF20" s="5">
        <v>1.2E-2</v>
      </c>
      <c r="AG20" s="6"/>
      <c r="AH20" s="6"/>
      <c r="AI20"/>
      <c r="AJ20"/>
      <c r="AK20"/>
      <c r="AL20"/>
      <c r="AM20"/>
      <c r="AN20"/>
      <c r="AO20"/>
      <c r="AP20"/>
      <c r="AQ20"/>
      <c r="AR20"/>
      <c r="AS20" s="8" t="str">
        <f t="shared" si="0"/>
        <v>Rail 400 à 599 km</v>
      </c>
      <c r="AT20" s="5">
        <v>500</v>
      </c>
    </row>
    <row r="21" spans="3:46" x14ac:dyDescent="0.35">
      <c r="C21" s="31" t="s">
        <v>704</v>
      </c>
      <c r="D21" s="5">
        <v>50</v>
      </c>
      <c r="E21" s="6"/>
      <c r="F21" s="6"/>
      <c r="Q21" s="8" t="str">
        <f t="shared" si="1"/>
        <v>Rail 50 à 99 km</v>
      </c>
      <c r="R21" s="5">
        <v>0.3</v>
      </c>
      <c r="S21" s="6"/>
      <c r="T21" s="6"/>
      <c r="U21"/>
      <c r="V21"/>
      <c r="W21"/>
      <c r="X21"/>
      <c r="Y21"/>
      <c r="Z21"/>
      <c r="AA21"/>
      <c r="AB21"/>
      <c r="AC21"/>
      <c r="AD21"/>
      <c r="AE21" s="8" t="str">
        <f t="shared" si="2"/>
        <v>Rail 50 à 99 km</v>
      </c>
      <c r="AF21" s="5">
        <v>1.2E-2</v>
      </c>
      <c r="AG21" s="6"/>
      <c r="AH21" s="6"/>
      <c r="AI21"/>
      <c r="AJ21"/>
      <c r="AK21"/>
      <c r="AL21"/>
      <c r="AM21"/>
      <c r="AN21"/>
      <c r="AO21"/>
      <c r="AP21"/>
      <c r="AQ21"/>
      <c r="AR21"/>
      <c r="AS21" s="8" t="str">
        <f t="shared" si="0"/>
        <v>Rail 50 à 99 km</v>
      </c>
      <c r="AT21" s="5">
        <v>75</v>
      </c>
    </row>
    <row r="22" spans="3:46" x14ac:dyDescent="0.35">
      <c r="C22" s="31" t="s">
        <v>705</v>
      </c>
      <c r="D22" s="5">
        <v>18</v>
      </c>
      <c r="E22" s="6"/>
      <c r="F22" s="6"/>
      <c r="Q22" s="8" t="str">
        <f t="shared" si="1"/>
        <v>Rail 600 à 1000 km</v>
      </c>
      <c r="R22" s="5">
        <v>0.13</v>
      </c>
      <c r="S22" s="6"/>
      <c r="T22" s="6"/>
      <c r="U22"/>
      <c r="V22"/>
      <c r="W22"/>
      <c r="X22"/>
      <c r="Y22"/>
      <c r="Z22"/>
      <c r="AA22"/>
      <c r="AB22"/>
      <c r="AC22"/>
      <c r="AD22"/>
      <c r="AE22" s="8" t="str">
        <f t="shared" si="2"/>
        <v>Rail 600 à 1000 km</v>
      </c>
      <c r="AF22" s="5">
        <v>1.2E-2</v>
      </c>
      <c r="AG22" s="6"/>
      <c r="AH22" s="6"/>
      <c r="AI22"/>
      <c r="AJ22"/>
      <c r="AK22"/>
      <c r="AL22"/>
      <c r="AM22"/>
      <c r="AN22"/>
      <c r="AO22"/>
      <c r="AP22"/>
      <c r="AQ22"/>
      <c r="AR22"/>
      <c r="AS22" s="8" t="str">
        <f t="shared" si="0"/>
        <v>Rail 600 à 1000 km</v>
      </c>
      <c r="AT22" s="5">
        <v>800</v>
      </c>
    </row>
    <row r="23" spans="3:46" x14ac:dyDescent="0.35">
      <c r="C23" s="31" t="s">
        <v>706</v>
      </c>
      <c r="D23" s="5">
        <v>0</v>
      </c>
      <c r="E23" s="6"/>
      <c r="F23" s="6"/>
      <c r="Q23" s="8" t="str">
        <f t="shared" si="1"/>
        <v>Rail Vide</v>
      </c>
      <c r="R23" s="5">
        <v>0</v>
      </c>
      <c r="S23" s="6"/>
      <c r="T23" s="6"/>
      <c r="U23"/>
      <c r="V23"/>
      <c r="W23"/>
      <c r="X23"/>
      <c r="Y23"/>
      <c r="Z23"/>
      <c r="AA23"/>
      <c r="AB23"/>
      <c r="AC23"/>
      <c r="AD23"/>
      <c r="AE23" s="8" t="str">
        <f t="shared" si="2"/>
        <v>Rail Vide</v>
      </c>
      <c r="AF23" s="5">
        <v>0</v>
      </c>
      <c r="AG23" s="6"/>
      <c r="AH23" s="6"/>
      <c r="AI23"/>
      <c r="AJ23"/>
      <c r="AK23"/>
      <c r="AL23"/>
      <c r="AM23"/>
      <c r="AN23"/>
      <c r="AO23"/>
      <c r="AP23"/>
      <c r="AQ23"/>
      <c r="AR23"/>
      <c r="AS23" s="8" t="str">
        <f t="shared" si="0"/>
        <v>Rail Vide</v>
      </c>
      <c r="AT23" s="5">
        <v>0</v>
      </c>
    </row>
    <row r="24" spans="3:46" x14ac:dyDescent="0.35">
      <c r="C24" s="31" t="s">
        <v>707</v>
      </c>
      <c r="D24" s="5">
        <v>73.8</v>
      </c>
      <c r="E24" s="6"/>
      <c r="F24" s="6"/>
      <c r="Q24" s="8" t="str">
        <f t="shared" si="1"/>
        <v>Route &gt;1000 km</v>
      </c>
      <c r="R24" s="5">
        <v>0.56000000000000005</v>
      </c>
      <c r="S24" s="6"/>
      <c r="T24" s="6"/>
      <c r="U24"/>
      <c r="V24"/>
      <c r="W24"/>
      <c r="X24"/>
      <c r="Y24"/>
      <c r="Z24"/>
      <c r="AA24"/>
      <c r="AB24"/>
      <c r="AC24"/>
      <c r="AD24"/>
      <c r="AE24" s="8" t="str">
        <f t="shared" si="2"/>
        <v>Route &gt;1000 km</v>
      </c>
      <c r="AF24" s="5">
        <v>2.3999999999999998E-3</v>
      </c>
      <c r="AG24" s="6"/>
      <c r="AH24" s="6"/>
      <c r="AI24"/>
      <c r="AJ24"/>
      <c r="AK24"/>
      <c r="AL24"/>
      <c r="AM24"/>
      <c r="AN24"/>
      <c r="AO24"/>
      <c r="AP24"/>
      <c r="AQ24"/>
      <c r="AR24"/>
      <c r="AS24" s="8" t="str">
        <f t="shared" si="0"/>
        <v>Route &gt;1000 km</v>
      </c>
      <c r="AT24" s="5">
        <v>1000</v>
      </c>
    </row>
    <row r="25" spans="3:46" ht="20" customHeight="1" x14ac:dyDescent="0.35">
      <c r="C25" s="31" t="s">
        <v>708</v>
      </c>
      <c r="D25" s="5">
        <v>0</v>
      </c>
      <c r="E25" s="6"/>
      <c r="F25" s="6"/>
      <c r="Q25" s="8" t="str">
        <f t="shared" si="1"/>
        <v>Route 0 km</v>
      </c>
      <c r="R25" s="5">
        <v>0</v>
      </c>
      <c r="S25" s="6"/>
      <c r="T25" s="6"/>
      <c r="U25"/>
      <c r="V25"/>
      <c r="W25"/>
      <c r="X25"/>
      <c r="Y25"/>
      <c r="Z25"/>
      <c r="AA25"/>
      <c r="AB25"/>
      <c r="AC25"/>
      <c r="AD25"/>
      <c r="AE25" s="8" t="str">
        <f t="shared" si="2"/>
        <v>Route 0 km</v>
      </c>
      <c r="AF25" s="5">
        <v>0</v>
      </c>
      <c r="AG25" s="6"/>
      <c r="AH25" s="6"/>
      <c r="AI25"/>
      <c r="AJ25"/>
      <c r="AK25"/>
      <c r="AL25"/>
      <c r="AM25"/>
      <c r="AN25"/>
      <c r="AO25"/>
      <c r="AP25"/>
      <c r="AQ25"/>
      <c r="AR25"/>
      <c r="AS25" s="8" t="str">
        <f t="shared" si="0"/>
        <v>Route 0 km</v>
      </c>
      <c r="AT25" s="5">
        <v>0</v>
      </c>
    </row>
    <row r="26" spans="3:46" x14ac:dyDescent="0.35">
      <c r="C26" s="31" t="s">
        <v>709</v>
      </c>
      <c r="D26" s="5">
        <v>73.8</v>
      </c>
      <c r="E26" s="6"/>
      <c r="F26" s="6"/>
      <c r="Q26" s="8" t="str">
        <f t="shared" si="1"/>
        <v>Route 1 à 49 km</v>
      </c>
      <c r="R26" s="5">
        <v>0.56000000000000005</v>
      </c>
      <c r="S26" s="6"/>
      <c r="T26" s="6"/>
      <c r="U26"/>
      <c r="V26"/>
      <c r="W26"/>
      <c r="X26"/>
      <c r="Y26"/>
      <c r="Z26"/>
      <c r="AA26"/>
      <c r="AB26"/>
      <c r="AC26"/>
      <c r="AD26"/>
      <c r="AE26" s="8" t="str">
        <f t="shared" si="2"/>
        <v>Route 1 à 49 km</v>
      </c>
      <c r="AF26" s="5">
        <v>2.3999999999999998E-3</v>
      </c>
      <c r="AG26" s="6"/>
      <c r="AH26" s="6"/>
      <c r="AI26"/>
      <c r="AJ26"/>
      <c r="AK26"/>
      <c r="AL26"/>
      <c r="AM26"/>
      <c r="AN26"/>
      <c r="AO26"/>
      <c r="AP26"/>
      <c r="AQ26"/>
      <c r="AR26"/>
      <c r="AS26" s="8" t="str">
        <f t="shared" si="0"/>
        <v>Route 1 à 49 km</v>
      </c>
      <c r="AT26" s="5">
        <v>25</v>
      </c>
    </row>
    <row r="27" spans="3:46" x14ac:dyDescent="0.35">
      <c r="C27" s="31" t="s">
        <v>710</v>
      </c>
      <c r="D27" s="5">
        <v>73.8</v>
      </c>
      <c r="E27" s="6"/>
      <c r="F27" s="6"/>
      <c r="Q27" s="8" t="str">
        <f t="shared" si="1"/>
        <v>Route 100 à 199 km</v>
      </c>
      <c r="R27" s="5">
        <v>0.56000000000000005</v>
      </c>
      <c r="S27" s="6"/>
      <c r="T27" s="6"/>
      <c r="U27"/>
      <c r="V27"/>
      <c r="W27"/>
      <c r="X27"/>
      <c r="Y27"/>
      <c r="Z27"/>
      <c r="AA27"/>
      <c r="AB27"/>
      <c r="AC27"/>
      <c r="AD27"/>
      <c r="AE27" s="8" t="str">
        <f t="shared" si="2"/>
        <v>Route 100 à 199 km</v>
      </c>
      <c r="AF27" s="5">
        <v>2.3999999999999998E-3</v>
      </c>
      <c r="AG27" s="6"/>
      <c r="AH27" s="6"/>
      <c r="AI27"/>
      <c r="AJ27"/>
      <c r="AK27"/>
      <c r="AL27"/>
      <c r="AM27"/>
      <c r="AN27"/>
      <c r="AO27"/>
      <c r="AP27"/>
      <c r="AQ27"/>
      <c r="AR27"/>
      <c r="AS27" s="8" t="str">
        <f t="shared" si="0"/>
        <v>Route 100 à 199 km</v>
      </c>
      <c r="AT27" s="5">
        <v>150</v>
      </c>
    </row>
    <row r="28" spans="3:46" x14ac:dyDescent="0.35">
      <c r="C28" s="31" t="s">
        <v>711</v>
      </c>
      <c r="D28" s="5">
        <v>73.8</v>
      </c>
      <c r="E28" s="6"/>
      <c r="F28" s="6"/>
      <c r="Q28" s="8" t="str">
        <f t="shared" si="1"/>
        <v>Route 200 à 399 km</v>
      </c>
      <c r="R28" s="5">
        <v>0.56000000000000005</v>
      </c>
      <c r="S28" s="6"/>
      <c r="T28" s="6"/>
      <c r="U28"/>
      <c r="V28"/>
      <c r="W28"/>
      <c r="X28"/>
      <c r="Y28"/>
      <c r="Z28"/>
      <c r="AA28"/>
      <c r="AB28"/>
      <c r="AC28"/>
      <c r="AD28"/>
      <c r="AE28" s="8" t="str">
        <f t="shared" si="2"/>
        <v>Route 200 à 399 km</v>
      </c>
      <c r="AF28" s="5">
        <v>2.3999999999999998E-3</v>
      </c>
      <c r="AG28" s="6"/>
      <c r="AH28" s="6"/>
      <c r="AI28"/>
      <c r="AJ28"/>
      <c r="AK28"/>
      <c r="AL28"/>
      <c r="AM28"/>
      <c r="AN28"/>
      <c r="AO28"/>
      <c r="AP28"/>
      <c r="AQ28"/>
      <c r="AR28"/>
      <c r="AS28" s="8" t="str">
        <f t="shared" si="0"/>
        <v>Route 200 à 399 km</v>
      </c>
      <c r="AT28" s="5">
        <v>300</v>
      </c>
    </row>
    <row r="29" spans="3:46" x14ac:dyDescent="0.35">
      <c r="C29" s="31" t="s">
        <v>712</v>
      </c>
      <c r="D29" s="5">
        <v>73.8</v>
      </c>
      <c r="E29" s="6"/>
      <c r="F29" s="6"/>
      <c r="Q29" s="8" t="str">
        <f t="shared" si="1"/>
        <v>Route 400 à 599 km</v>
      </c>
      <c r="R29" s="5">
        <v>0.56000000000000005</v>
      </c>
      <c r="S29" s="6"/>
      <c r="T29" s="6"/>
      <c r="U29"/>
      <c r="V29"/>
      <c r="W29"/>
      <c r="X29"/>
      <c r="Y29"/>
      <c r="Z29"/>
      <c r="AA29"/>
      <c r="AB29"/>
      <c r="AC29"/>
      <c r="AD29"/>
      <c r="AE29" s="8" t="str">
        <f t="shared" si="2"/>
        <v>Route 400 à 599 km</v>
      </c>
      <c r="AF29" s="5">
        <v>2.3999999999999998E-3</v>
      </c>
      <c r="AG29" s="6"/>
      <c r="AH29" s="6"/>
      <c r="AI29"/>
      <c r="AJ29"/>
      <c r="AK29"/>
      <c r="AL29"/>
      <c r="AM29"/>
      <c r="AN29"/>
      <c r="AO29"/>
      <c r="AP29"/>
      <c r="AQ29"/>
      <c r="AR29"/>
      <c r="AS29" s="8" t="str">
        <f t="shared" si="0"/>
        <v>Route 400 à 599 km</v>
      </c>
      <c r="AT29" s="5">
        <v>500</v>
      </c>
    </row>
    <row r="30" spans="3:46" x14ac:dyDescent="0.35">
      <c r="C30" s="31" t="s">
        <v>713</v>
      </c>
      <c r="D30" s="5">
        <v>73.8</v>
      </c>
      <c r="E30" s="6"/>
      <c r="F30" s="6"/>
      <c r="Q30" s="8" t="str">
        <f t="shared" si="1"/>
        <v>Route 50 à 99 km</v>
      </c>
      <c r="R30" s="5">
        <v>0.56000000000000005</v>
      </c>
      <c r="S30" s="6"/>
      <c r="T30" s="6"/>
      <c r="U30"/>
      <c r="V30"/>
      <c r="W30"/>
      <c r="X30"/>
      <c r="Y30"/>
      <c r="Z30"/>
      <c r="AA30"/>
      <c r="AB30"/>
      <c r="AC30"/>
      <c r="AD30"/>
      <c r="AE30" s="8" t="str">
        <f t="shared" si="2"/>
        <v>Route 50 à 99 km</v>
      </c>
      <c r="AF30" s="5">
        <v>2.3999999999999998E-3</v>
      </c>
      <c r="AG30" s="6"/>
      <c r="AH30" s="6"/>
      <c r="AI30"/>
      <c r="AJ30"/>
      <c r="AK30"/>
      <c r="AL30"/>
      <c r="AM30"/>
      <c r="AN30"/>
      <c r="AO30"/>
      <c r="AP30"/>
      <c r="AQ30"/>
      <c r="AR30"/>
      <c r="AS30" s="8" t="str">
        <f t="shared" si="0"/>
        <v>Route 50 à 99 km</v>
      </c>
      <c r="AT30" s="5">
        <v>75</v>
      </c>
    </row>
    <row r="31" spans="3:46" x14ac:dyDescent="0.35">
      <c r="C31" s="31" t="s">
        <v>714</v>
      </c>
      <c r="D31" s="5">
        <v>73.8</v>
      </c>
      <c r="E31" s="6"/>
      <c r="F31" s="6"/>
      <c r="Q31" s="8" t="str">
        <f t="shared" si="1"/>
        <v>Route 600 à 1000 km</v>
      </c>
      <c r="R31" s="5">
        <v>0.56000000000000005</v>
      </c>
      <c r="S31" s="6"/>
      <c r="T31" s="6"/>
      <c r="U31"/>
      <c r="V31"/>
      <c r="W31"/>
      <c r="X31"/>
      <c r="Y31"/>
      <c r="Z31"/>
      <c r="AA31"/>
      <c r="AB31"/>
      <c r="AC31"/>
      <c r="AD31"/>
      <c r="AE31" s="8" t="str">
        <f t="shared" si="2"/>
        <v>Route 600 à 1000 km</v>
      </c>
      <c r="AF31" s="5">
        <v>2.3999999999999998E-3</v>
      </c>
      <c r="AG31" s="6"/>
      <c r="AH31" s="6"/>
      <c r="AI31"/>
      <c r="AJ31"/>
      <c r="AK31"/>
      <c r="AL31"/>
      <c r="AM31"/>
      <c r="AN31"/>
      <c r="AO31"/>
      <c r="AP31"/>
      <c r="AQ31"/>
      <c r="AR31"/>
      <c r="AS31" s="8" t="str">
        <f t="shared" si="0"/>
        <v>Route 600 à 1000 km</v>
      </c>
      <c r="AT31" s="5">
        <v>800</v>
      </c>
    </row>
    <row r="32" spans="3:46" x14ac:dyDescent="0.35">
      <c r="C32" s="31" t="s">
        <v>715</v>
      </c>
      <c r="D32" s="5">
        <v>0</v>
      </c>
      <c r="E32" s="6"/>
      <c r="F32" s="6"/>
      <c r="Q32" s="8" t="str">
        <f t="shared" si="1"/>
        <v>Route Vide</v>
      </c>
      <c r="R32" s="5">
        <v>0</v>
      </c>
      <c r="S32" s="6"/>
      <c r="T32" s="6"/>
      <c r="U32"/>
      <c r="V32"/>
      <c r="W32"/>
      <c r="X32"/>
      <c r="Y32"/>
      <c r="Z32"/>
      <c r="AA32"/>
      <c r="AB32"/>
      <c r="AC32"/>
      <c r="AD32"/>
      <c r="AE32" s="8" t="str">
        <f t="shared" si="2"/>
        <v>Route Vide</v>
      </c>
      <c r="AF32" s="5">
        <v>0</v>
      </c>
      <c r="AG32" s="6"/>
      <c r="AH32" s="6"/>
      <c r="AI32"/>
      <c r="AJ32"/>
      <c r="AK32"/>
      <c r="AL32"/>
      <c r="AM32"/>
      <c r="AN32"/>
      <c r="AO32"/>
      <c r="AP32"/>
      <c r="AQ32"/>
      <c r="AR32"/>
      <c r="AS32" s="8" t="str">
        <f t="shared" si="0"/>
        <v>Route Vide</v>
      </c>
      <c r="AT32" s="5">
        <v>0</v>
      </c>
    </row>
    <row r="33" spans="3:46" x14ac:dyDescent="0.35">
      <c r="C33" s="31" t="s">
        <v>716</v>
      </c>
      <c r="D33" s="5">
        <v>0</v>
      </c>
      <c r="E33" s="6"/>
      <c r="F33" s="6"/>
      <c r="Q33" s="8" t="str">
        <f t="shared" si="1"/>
        <v>Vide &gt;1000 km</v>
      </c>
      <c r="R33" s="5">
        <v>0</v>
      </c>
      <c r="S33" s="6"/>
      <c r="T33" s="6"/>
      <c r="U33"/>
      <c r="V33"/>
      <c r="W33"/>
      <c r="X33"/>
      <c r="Y33"/>
      <c r="Z33"/>
      <c r="AA33"/>
      <c r="AB33"/>
      <c r="AC33"/>
      <c r="AD33"/>
      <c r="AE33" s="8" t="str">
        <f t="shared" si="2"/>
        <v>Vide &gt;1000 km</v>
      </c>
      <c r="AF33" s="5">
        <v>0</v>
      </c>
      <c r="AG33" s="6"/>
      <c r="AH33" s="6"/>
      <c r="AI33"/>
      <c r="AJ33"/>
      <c r="AK33"/>
      <c r="AL33"/>
      <c r="AM33"/>
      <c r="AN33"/>
      <c r="AO33"/>
      <c r="AP33"/>
      <c r="AQ33"/>
      <c r="AR33"/>
      <c r="AS33" s="8" t="str">
        <f t="shared" si="0"/>
        <v>Vide &gt;1000 km</v>
      </c>
      <c r="AT33" s="5">
        <v>0</v>
      </c>
    </row>
    <row r="34" spans="3:46" x14ac:dyDescent="0.35">
      <c r="C34" s="31" t="s">
        <v>717</v>
      </c>
      <c r="D34" s="5">
        <v>0</v>
      </c>
      <c r="E34" s="6"/>
      <c r="F34" s="6"/>
      <c r="Q34" s="8" t="str">
        <f t="shared" si="1"/>
        <v>Vide 0 km</v>
      </c>
      <c r="R34" s="5">
        <v>0</v>
      </c>
      <c r="S34" s="6"/>
      <c r="T34" s="6"/>
      <c r="U34"/>
      <c r="V34"/>
      <c r="W34"/>
      <c r="X34"/>
      <c r="Y34"/>
      <c r="Z34"/>
      <c r="AA34"/>
      <c r="AB34"/>
      <c r="AC34"/>
      <c r="AD34"/>
      <c r="AE34" s="8" t="str">
        <f t="shared" si="2"/>
        <v>Vide 0 km</v>
      </c>
      <c r="AF34" s="5">
        <v>0</v>
      </c>
      <c r="AG34" s="6"/>
      <c r="AH34" s="6"/>
      <c r="AI34"/>
      <c r="AJ34"/>
      <c r="AK34"/>
      <c r="AL34"/>
      <c r="AM34"/>
      <c r="AN34"/>
      <c r="AO34"/>
      <c r="AP34"/>
      <c r="AQ34"/>
      <c r="AR34"/>
      <c r="AS34" s="8" t="str">
        <f t="shared" si="0"/>
        <v>Vide 0 km</v>
      </c>
      <c r="AT34" s="5">
        <v>0</v>
      </c>
    </row>
    <row r="35" spans="3:46" x14ac:dyDescent="0.35">
      <c r="C35" s="31" t="s">
        <v>718</v>
      </c>
      <c r="D35" s="5">
        <v>0</v>
      </c>
      <c r="E35" s="6"/>
      <c r="F35" s="6"/>
      <c r="Q35" s="8" t="str">
        <f t="shared" si="1"/>
        <v>Vide 1 à 49 km</v>
      </c>
      <c r="R35" s="5">
        <v>0</v>
      </c>
      <c r="S35" s="6"/>
      <c r="T35" s="6"/>
      <c r="U35"/>
      <c r="V35"/>
      <c r="W35"/>
      <c r="X35"/>
      <c r="Y35"/>
      <c r="Z35"/>
      <c r="AA35"/>
      <c r="AB35"/>
      <c r="AC35"/>
      <c r="AD35"/>
      <c r="AE35" s="8" t="str">
        <f t="shared" si="2"/>
        <v>Vide 1 à 49 km</v>
      </c>
      <c r="AF35" s="5">
        <v>0</v>
      </c>
      <c r="AG35" s="6"/>
      <c r="AH35" s="6"/>
      <c r="AI35"/>
      <c r="AJ35"/>
      <c r="AK35"/>
      <c r="AL35"/>
      <c r="AM35"/>
      <c r="AN35"/>
      <c r="AO35"/>
      <c r="AP35"/>
      <c r="AQ35"/>
      <c r="AR35"/>
      <c r="AS35" s="8" t="str">
        <f t="shared" si="0"/>
        <v>Vide 1 à 49 km</v>
      </c>
      <c r="AT35" s="5">
        <v>0</v>
      </c>
    </row>
    <row r="36" spans="3:46" x14ac:dyDescent="0.35">
      <c r="C36" s="31" t="s">
        <v>719</v>
      </c>
      <c r="D36" s="5">
        <v>0</v>
      </c>
      <c r="E36" s="6"/>
      <c r="F36" s="6"/>
      <c r="Q36" s="8" t="str">
        <f t="shared" si="1"/>
        <v>Vide 100 à 199 km</v>
      </c>
      <c r="R36" s="5">
        <v>0</v>
      </c>
      <c r="S36" s="6"/>
      <c r="T36" s="6"/>
      <c r="U36"/>
      <c r="V36"/>
      <c r="W36"/>
      <c r="X36"/>
      <c r="Y36"/>
      <c r="Z36"/>
      <c r="AA36"/>
      <c r="AB36"/>
      <c r="AC36"/>
      <c r="AD36"/>
      <c r="AE36" s="8" t="str">
        <f t="shared" si="2"/>
        <v>Vide 100 à 199 km</v>
      </c>
      <c r="AF36" s="5">
        <v>0</v>
      </c>
      <c r="AG36" s="6"/>
      <c r="AH36" s="6"/>
      <c r="AI36"/>
      <c r="AJ36"/>
      <c r="AK36"/>
      <c r="AL36"/>
      <c r="AM36"/>
      <c r="AN36"/>
      <c r="AO36"/>
      <c r="AP36"/>
      <c r="AQ36"/>
      <c r="AR36"/>
      <c r="AS36" s="8" t="str">
        <f t="shared" si="0"/>
        <v>Vide 100 à 199 km</v>
      </c>
      <c r="AT36" s="5">
        <v>0</v>
      </c>
    </row>
    <row r="37" spans="3:46" x14ac:dyDescent="0.35">
      <c r="C37" s="31" t="s">
        <v>720</v>
      </c>
      <c r="D37" s="5">
        <v>0</v>
      </c>
      <c r="E37" s="6"/>
      <c r="F37" s="6"/>
      <c r="Q37" s="8" t="str">
        <f t="shared" si="1"/>
        <v>Vide 200 à 399 km</v>
      </c>
      <c r="R37" s="5">
        <v>0</v>
      </c>
      <c r="S37" s="6"/>
      <c r="T37" s="6"/>
      <c r="U37"/>
      <c r="V37"/>
      <c r="W37"/>
      <c r="X37"/>
      <c r="Y37"/>
      <c r="Z37"/>
      <c r="AA37"/>
      <c r="AB37"/>
      <c r="AC37"/>
      <c r="AD37"/>
      <c r="AE37" s="8" t="str">
        <f t="shared" si="2"/>
        <v>Vide 200 à 399 km</v>
      </c>
      <c r="AF37" s="5">
        <v>0</v>
      </c>
      <c r="AG37" s="6"/>
      <c r="AH37" s="6"/>
      <c r="AI37"/>
      <c r="AJ37"/>
      <c r="AK37"/>
      <c r="AL37"/>
      <c r="AM37"/>
      <c r="AN37"/>
      <c r="AO37"/>
      <c r="AP37"/>
      <c r="AQ37"/>
      <c r="AR37"/>
      <c r="AS37" s="8" t="str">
        <f t="shared" si="0"/>
        <v>Vide 200 à 399 km</v>
      </c>
      <c r="AT37" s="5">
        <v>0</v>
      </c>
    </row>
    <row r="38" spans="3:46" x14ac:dyDescent="0.35">
      <c r="C38" s="31" t="s">
        <v>721</v>
      </c>
      <c r="D38" s="5">
        <v>0</v>
      </c>
      <c r="E38" s="6"/>
      <c r="F38" s="6"/>
      <c r="Q38" s="8" t="str">
        <f t="shared" si="1"/>
        <v>Vide 400 à 599 km</v>
      </c>
      <c r="R38" s="5">
        <v>0</v>
      </c>
      <c r="S38" s="6"/>
      <c r="T38" s="6"/>
      <c r="U38"/>
      <c r="V38"/>
      <c r="W38"/>
      <c r="X38"/>
      <c r="Y38"/>
      <c r="Z38"/>
      <c r="AA38"/>
      <c r="AB38"/>
      <c r="AC38"/>
      <c r="AD38"/>
      <c r="AE38" s="8" t="str">
        <f t="shared" si="2"/>
        <v>Vide 400 à 599 km</v>
      </c>
      <c r="AF38" s="5">
        <v>0</v>
      </c>
      <c r="AG38" s="6"/>
      <c r="AH38" s="6"/>
      <c r="AI38"/>
      <c r="AJ38"/>
      <c r="AK38"/>
      <c r="AL38"/>
      <c r="AM38"/>
      <c r="AN38"/>
      <c r="AO38"/>
      <c r="AP38"/>
      <c r="AQ38"/>
      <c r="AR38"/>
      <c r="AS38" s="8" t="str">
        <f t="shared" si="0"/>
        <v>Vide 400 à 599 km</v>
      </c>
      <c r="AT38" s="5">
        <v>0</v>
      </c>
    </row>
    <row r="39" spans="3:46" x14ac:dyDescent="0.35">
      <c r="C39" s="31" t="s">
        <v>722</v>
      </c>
      <c r="D39" s="5">
        <v>0</v>
      </c>
      <c r="E39" s="6"/>
      <c r="F39" s="6"/>
      <c r="Q39" s="8" t="str">
        <f t="shared" si="1"/>
        <v>Vide 50 à 99 km</v>
      </c>
      <c r="R39" s="5">
        <v>0</v>
      </c>
      <c r="S39" s="6"/>
      <c r="T39" s="6"/>
      <c r="U39"/>
      <c r="V39"/>
      <c r="W39"/>
      <c r="X39"/>
      <c r="Y39"/>
      <c r="Z39"/>
      <c r="AA39"/>
      <c r="AB39"/>
      <c r="AC39"/>
      <c r="AD39"/>
      <c r="AE39" s="8" t="str">
        <f t="shared" si="2"/>
        <v>Vide 50 à 99 km</v>
      </c>
      <c r="AF39" s="5">
        <v>0</v>
      </c>
      <c r="AG39" s="6"/>
      <c r="AH39" s="6"/>
      <c r="AI39"/>
      <c r="AJ39"/>
      <c r="AK39"/>
      <c r="AL39"/>
      <c r="AM39"/>
      <c r="AN39"/>
      <c r="AO39"/>
      <c r="AP39"/>
      <c r="AQ39"/>
      <c r="AR39"/>
      <c r="AS39" s="8" t="str">
        <f t="shared" si="0"/>
        <v>Vide 50 à 99 km</v>
      </c>
      <c r="AT39" s="5">
        <v>0</v>
      </c>
    </row>
    <row r="40" spans="3:46" x14ac:dyDescent="0.35">
      <c r="C40" s="31" t="s">
        <v>723</v>
      </c>
      <c r="D40" s="5">
        <v>0</v>
      </c>
      <c r="E40" s="6"/>
      <c r="F40" s="6"/>
      <c r="Q40" s="8" t="str">
        <f t="shared" si="1"/>
        <v>Vide 600 à 1000 km</v>
      </c>
      <c r="R40" s="5">
        <v>0</v>
      </c>
      <c r="S40" s="6"/>
      <c r="T40" s="6"/>
      <c r="U40"/>
      <c r="V40"/>
      <c r="W40"/>
      <c r="X40"/>
      <c r="Y40"/>
      <c r="Z40"/>
      <c r="AA40"/>
      <c r="AB40"/>
      <c r="AC40"/>
      <c r="AD40"/>
      <c r="AE40" s="8" t="str">
        <f t="shared" si="2"/>
        <v>Vide 600 à 1000 km</v>
      </c>
      <c r="AF40" s="5">
        <v>0</v>
      </c>
      <c r="AG40" s="6"/>
      <c r="AH40" s="6"/>
      <c r="AI40"/>
      <c r="AJ40"/>
      <c r="AK40"/>
      <c r="AL40"/>
      <c r="AM40"/>
      <c r="AN40"/>
      <c r="AO40"/>
      <c r="AP40"/>
      <c r="AQ40"/>
      <c r="AR40"/>
      <c r="AS40" s="8" t="str">
        <f t="shared" si="0"/>
        <v>Vide 600 à 1000 km</v>
      </c>
      <c r="AT40" s="5">
        <v>0</v>
      </c>
    </row>
    <row r="41" spans="3:46" x14ac:dyDescent="0.35">
      <c r="C41" s="31" t="s">
        <v>406</v>
      </c>
      <c r="D41" s="5">
        <v>0</v>
      </c>
      <c r="E41" s="6"/>
      <c r="F41" s="6"/>
      <c r="Q41" s="8" t="str">
        <f t="shared" si="1"/>
        <v>Vide Vide</v>
      </c>
      <c r="R41" s="5">
        <v>0</v>
      </c>
      <c r="S41" s="6"/>
      <c r="T41" s="6"/>
      <c r="U41"/>
      <c r="V41"/>
      <c r="W41"/>
      <c r="X41"/>
      <c r="Y41"/>
      <c r="Z41"/>
      <c r="AA41"/>
      <c r="AB41"/>
      <c r="AC41"/>
      <c r="AD41"/>
      <c r="AE41" s="8" t="str">
        <f t="shared" si="2"/>
        <v>Vide Vide</v>
      </c>
      <c r="AF41" s="5">
        <v>0</v>
      </c>
      <c r="AG41" s="6"/>
      <c r="AH41" s="6"/>
      <c r="AI41"/>
      <c r="AJ41"/>
      <c r="AK41"/>
      <c r="AL41"/>
      <c r="AM41"/>
      <c r="AN41"/>
      <c r="AO41"/>
      <c r="AP41"/>
      <c r="AQ41"/>
      <c r="AR41"/>
      <c r="AS41" s="8" t="str">
        <f t="shared" si="0"/>
        <v>Vide Vide</v>
      </c>
      <c r="AT41" s="5">
        <v>0</v>
      </c>
    </row>
    <row r="42" spans="3:46" x14ac:dyDescent="0.35">
      <c r="C42" s="31"/>
      <c r="D42" s="5"/>
      <c r="E42" s="6"/>
      <c r="F42" s="6"/>
      <c r="AS42" s="8"/>
      <c r="AT42" s="5"/>
    </row>
    <row r="43" spans="3:46" x14ac:dyDescent="0.35">
      <c r="C43" s="31"/>
      <c r="D43" s="5"/>
      <c r="E43" s="6"/>
      <c r="F43" s="6"/>
    </row>
    <row r="44" spans="3:46" x14ac:dyDescent="0.35">
      <c r="C44" s="31"/>
      <c r="D44" s="5"/>
      <c r="E44" s="6"/>
      <c r="F44" s="6"/>
    </row>
    <row r="45" spans="3:46" x14ac:dyDescent="0.35">
      <c r="C45" s="31"/>
      <c r="D45" s="5"/>
      <c r="E45" s="6"/>
      <c r="F45" s="6"/>
    </row>
    <row r="46" spans="3:46" x14ac:dyDescent="0.35">
      <c r="C46" s="31"/>
      <c r="D46" s="5"/>
      <c r="E46" s="6"/>
      <c r="F46" s="6"/>
    </row>
    <row r="47" spans="3:46" x14ac:dyDescent="0.35">
      <c r="C47" s="31"/>
      <c r="D47" s="5"/>
      <c r="E47" s="6"/>
      <c r="F47" s="6"/>
    </row>
    <row r="48" spans="3:46" x14ac:dyDescent="0.35">
      <c r="C48" s="31"/>
      <c r="D48" s="5"/>
      <c r="E48" s="6"/>
      <c r="F48" s="6"/>
    </row>
    <row r="49" spans="3:6" x14ac:dyDescent="0.35">
      <c r="C49" s="31"/>
      <c r="D49" s="5"/>
      <c r="E49" s="6"/>
      <c r="F49" s="6"/>
    </row>
    <row r="50" spans="3:6" x14ac:dyDescent="0.35">
      <c r="C50" s="6"/>
      <c r="D50" s="18"/>
      <c r="E50" s="18"/>
      <c r="F50" s="18"/>
    </row>
    <row r="51" spans="3:6" x14ac:dyDescent="0.35">
      <c r="C51" s="6"/>
    </row>
    <row r="52" spans="3:6" x14ac:dyDescent="0.35">
      <c r="C52" s="6"/>
    </row>
    <row r="53" spans="3:6" x14ac:dyDescent="0.35">
      <c r="C53" s="6"/>
    </row>
    <row r="54" spans="3:6" x14ac:dyDescent="0.35">
      <c r="C54" s="6"/>
    </row>
    <row r="55" spans="3:6" x14ac:dyDescent="0.35">
      <c r="C55" s="6"/>
    </row>
    <row r="56" spans="3:6" x14ac:dyDescent="0.35">
      <c r="C56" s="6"/>
    </row>
    <row r="57" spans="3:6" x14ac:dyDescent="0.35">
      <c r="C57" s="6"/>
    </row>
    <row r="58" spans="3:6" x14ac:dyDescent="0.35">
      <c r="C58" s="6"/>
    </row>
    <row r="59" spans="3:6" x14ac:dyDescent="0.35">
      <c r="C59" s="6"/>
    </row>
    <row r="60" spans="3:6" x14ac:dyDescent="0.35">
      <c r="C60" s="6"/>
    </row>
    <row r="61" spans="3:6" x14ac:dyDescent="0.35">
      <c r="C61" s="6"/>
    </row>
    <row r="62" spans="3:6" x14ac:dyDescent="0.35">
      <c r="C62" s="6"/>
    </row>
    <row r="63" spans="3:6" x14ac:dyDescent="0.35">
      <c r="C63" s="6"/>
    </row>
    <row r="64" spans="3:6" x14ac:dyDescent="0.35">
      <c r="C64" s="6"/>
    </row>
  </sheetData>
  <mergeCells count="4">
    <mergeCell ref="D4:P4"/>
    <mergeCell ref="AS4:AZ4"/>
    <mergeCell ref="Q4:AD4"/>
    <mergeCell ref="AE4:AR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CJ64"/>
  <sheetViews>
    <sheetView topLeftCell="BC1" zoomScale="80" zoomScaleNormal="80" workbookViewId="0">
      <selection activeCell="AE4" sqref="AE4:AR19"/>
    </sheetView>
  </sheetViews>
  <sheetFormatPr baseColWidth="10" defaultRowHeight="14.5" x14ac:dyDescent="0.35"/>
  <cols>
    <col min="3" max="3" width="23.26953125" customWidth="1"/>
    <col min="17" max="17" width="15.453125" customWidth="1"/>
    <col min="18" max="44" width="10.90625" style="54"/>
    <col min="45" max="45" width="16.6328125" customWidth="1"/>
    <col min="46" max="46" width="13.453125" customWidth="1"/>
  </cols>
  <sheetData>
    <row r="4" spans="1:88" s="51" customFormat="1" x14ac:dyDescent="0.35">
      <c r="A4" s="90"/>
      <c r="B4" s="91"/>
      <c r="C4" s="91"/>
      <c r="D4" s="135" t="s">
        <v>638</v>
      </c>
      <c r="E4" s="135"/>
      <c r="F4" s="135"/>
      <c r="G4" s="135"/>
      <c r="H4" s="135"/>
      <c r="I4" s="135"/>
      <c r="J4" s="135"/>
      <c r="K4" s="135"/>
      <c r="L4" s="135"/>
      <c r="M4" s="135"/>
      <c r="N4" s="135"/>
      <c r="O4" s="135"/>
      <c r="P4" s="135"/>
      <c r="Q4" s="137" t="s">
        <v>639</v>
      </c>
      <c r="R4" s="138"/>
      <c r="S4" s="138"/>
      <c r="T4" s="138"/>
      <c r="U4" s="138"/>
      <c r="V4" s="138"/>
      <c r="W4" s="138"/>
      <c r="X4" s="138"/>
      <c r="Y4" s="138"/>
      <c r="Z4" s="138"/>
      <c r="AA4" s="138"/>
      <c r="AB4" s="138"/>
      <c r="AC4" s="138"/>
      <c r="AD4" s="139"/>
      <c r="AE4" s="140" t="s">
        <v>640</v>
      </c>
      <c r="AF4" s="141"/>
      <c r="AG4" s="141"/>
      <c r="AH4" s="141"/>
      <c r="AI4" s="141"/>
      <c r="AJ4" s="141"/>
      <c r="AK4" s="141"/>
      <c r="AL4" s="141"/>
      <c r="AM4" s="141"/>
      <c r="AN4" s="141"/>
      <c r="AO4" s="141"/>
      <c r="AP4" s="141"/>
      <c r="AQ4" s="141"/>
      <c r="AR4" s="142"/>
      <c r="AS4" s="136" t="s">
        <v>641</v>
      </c>
      <c r="AT4" s="136"/>
      <c r="AU4" s="136"/>
      <c r="AV4" s="136"/>
      <c r="AW4" s="136"/>
      <c r="AX4" s="136"/>
      <c r="AY4" s="136"/>
      <c r="AZ4" s="136"/>
      <c r="BA4" s="93"/>
      <c r="BB4" s="92"/>
      <c r="BC4" s="92"/>
      <c r="BD4" s="92"/>
      <c r="BE4" s="92"/>
      <c r="BF4" s="92"/>
      <c r="BG4" s="92"/>
      <c r="BH4" s="92"/>
      <c r="BI4" s="93"/>
      <c r="BJ4" s="92"/>
      <c r="BK4" s="92"/>
      <c r="BL4" s="92"/>
      <c r="BM4" s="92"/>
      <c r="BN4" s="92"/>
      <c r="BO4" s="92"/>
      <c r="BP4" s="93"/>
      <c r="BQ4" s="92"/>
      <c r="BR4" s="92"/>
      <c r="BS4" s="92"/>
      <c r="BT4" s="92"/>
      <c r="BU4" s="92"/>
      <c r="BV4" s="92"/>
      <c r="BW4" s="93"/>
      <c r="BX4" s="92"/>
      <c r="BY4" s="92"/>
      <c r="BZ4" s="92"/>
      <c r="CA4" s="92"/>
      <c r="CB4" s="92"/>
      <c r="CC4" s="92"/>
      <c r="CD4" s="93"/>
      <c r="CE4" s="92"/>
      <c r="CF4" s="92"/>
      <c r="CG4" s="92"/>
      <c r="CH4" s="92"/>
      <c r="CI4" s="92"/>
      <c r="CJ4" s="92"/>
    </row>
    <row r="5" spans="1:88" s="10" customFormat="1" ht="68.5" customHeight="1" x14ac:dyDescent="0.35">
      <c r="A5" s="89" t="s">
        <v>123</v>
      </c>
      <c r="B5" s="88" t="s">
        <v>67</v>
      </c>
      <c r="C5" s="88" t="s">
        <v>63</v>
      </c>
      <c r="D5" s="88" t="s">
        <v>687</v>
      </c>
      <c r="E5" s="88" t="s">
        <v>626</v>
      </c>
      <c r="F5" s="88" t="s">
        <v>675</v>
      </c>
      <c r="G5" s="88" t="s">
        <v>628</v>
      </c>
      <c r="H5" s="88" t="s">
        <v>676</v>
      </c>
      <c r="I5" s="88" t="s">
        <v>630</v>
      </c>
      <c r="J5" s="88" t="s">
        <v>677</v>
      </c>
      <c r="K5" s="88" t="s">
        <v>627</v>
      </c>
      <c r="L5" s="88" t="s">
        <v>678</v>
      </c>
      <c r="M5" s="88" t="s">
        <v>629</v>
      </c>
      <c r="N5" s="88" t="s">
        <v>679</v>
      </c>
      <c r="O5" s="88" t="s">
        <v>631</v>
      </c>
      <c r="P5" s="88" t="s">
        <v>680</v>
      </c>
      <c r="Q5" s="88"/>
      <c r="R5" s="88" t="s">
        <v>687</v>
      </c>
      <c r="S5" s="88" t="s">
        <v>626</v>
      </c>
      <c r="T5" s="88" t="s">
        <v>675</v>
      </c>
      <c r="U5" s="88" t="s">
        <v>628</v>
      </c>
      <c r="V5" s="88" t="s">
        <v>676</v>
      </c>
      <c r="W5" s="88" t="s">
        <v>630</v>
      </c>
      <c r="X5" s="88" t="s">
        <v>677</v>
      </c>
      <c r="Y5" s="88" t="s">
        <v>627</v>
      </c>
      <c r="Z5" s="88" t="s">
        <v>678</v>
      </c>
      <c r="AA5" s="88" t="s">
        <v>629</v>
      </c>
      <c r="AB5" s="88" t="s">
        <v>679</v>
      </c>
      <c r="AC5" s="88" t="s">
        <v>631</v>
      </c>
      <c r="AD5" s="88" t="s">
        <v>680</v>
      </c>
      <c r="AE5" s="88"/>
      <c r="AF5" s="88" t="s">
        <v>687</v>
      </c>
      <c r="AG5" s="88" t="s">
        <v>626</v>
      </c>
      <c r="AH5" s="88" t="s">
        <v>675</v>
      </c>
      <c r="AI5" s="88" t="s">
        <v>628</v>
      </c>
      <c r="AJ5" s="88" t="s">
        <v>676</v>
      </c>
      <c r="AK5" s="88" t="s">
        <v>630</v>
      </c>
      <c r="AL5" s="88" t="s">
        <v>677</v>
      </c>
      <c r="AM5" s="88" t="s">
        <v>627</v>
      </c>
      <c r="AN5" s="88" t="s">
        <v>678</v>
      </c>
      <c r="AO5" s="88" t="s">
        <v>629</v>
      </c>
      <c r="AP5" s="88" t="s">
        <v>679</v>
      </c>
      <c r="AQ5" s="88" t="s">
        <v>631</v>
      </c>
      <c r="AR5" s="88" t="s">
        <v>680</v>
      </c>
      <c r="AS5" s="68" t="s">
        <v>681</v>
      </c>
      <c r="AT5" s="68" t="s">
        <v>682</v>
      </c>
      <c r="AU5" s="94" t="s">
        <v>626</v>
      </c>
      <c r="AV5" s="88" t="s">
        <v>675</v>
      </c>
      <c r="AW5" s="88" t="s">
        <v>628</v>
      </c>
      <c r="AX5" s="88" t="s">
        <v>676</v>
      </c>
      <c r="AY5" s="88" t="s">
        <v>630</v>
      </c>
      <c r="AZ5" s="88" t="s">
        <v>677</v>
      </c>
      <c r="BA5" s="88" t="s">
        <v>627</v>
      </c>
      <c r="BB5" s="88" t="s">
        <v>678</v>
      </c>
      <c r="BC5" s="88" t="s">
        <v>629</v>
      </c>
      <c r="BD5" s="88" t="s">
        <v>679</v>
      </c>
      <c r="BE5" s="88" t="s">
        <v>631</v>
      </c>
      <c r="BF5" s="88" t="s">
        <v>680</v>
      </c>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row>
    <row r="6" spans="1:88" x14ac:dyDescent="0.35">
      <c r="A6" t="s">
        <v>592</v>
      </c>
      <c r="B6" s="64" t="s">
        <v>68</v>
      </c>
      <c r="C6" s="31" t="s">
        <v>724</v>
      </c>
      <c r="D6" s="5">
        <v>53</v>
      </c>
      <c r="E6" s="95" t="str">
        <f>Masque_de_saisie!H7&amp;" "&amp;Masque_de_saisie!H8</f>
        <v>Route 100 à 199 km</v>
      </c>
      <c r="F6" s="103">
        <f>VLOOKUP(E6,C6:D41,2)</f>
        <v>73.8</v>
      </c>
      <c r="G6" s="95" t="str">
        <f>Masque_de_saisie!H16&amp;" "&amp;Masque_de_saisie!H17</f>
        <v>Route 50 à 99 km</v>
      </c>
      <c r="H6" s="103">
        <f>VLOOKUP(G6,C6:D41,2)</f>
        <v>73.8</v>
      </c>
      <c r="I6" s="5" t="str">
        <f>Masque_de_saisie!H25&amp;" "&amp;Masque_de_saisie!H26</f>
        <v>Rail 400 à 599 km</v>
      </c>
      <c r="J6" s="103">
        <f>VLOOKUP(I6,C6:D41,2)</f>
        <v>20</v>
      </c>
      <c r="K6" s="5" t="str">
        <f>Masque_de_saisie!H11&amp;" "&amp;Masque_de_saisie!H12</f>
        <v>Rail 200 à 399 km</v>
      </c>
      <c r="L6" s="103">
        <f>VLOOKUP(K6,C6:D41,2)</f>
        <v>30</v>
      </c>
      <c r="M6" s="5" t="str">
        <f>Masque_de_saisie!H20&amp;" "&amp;Masque_de_saisie!H21</f>
        <v>Route 400 à 599 km</v>
      </c>
      <c r="N6" s="103">
        <f>VLOOKUP(M6,C6:D41,2)</f>
        <v>73.8</v>
      </c>
      <c r="O6" s="8" t="str">
        <f>Masque_de_saisie!H29&amp;" "&amp;Masque_de_saisie!H30</f>
        <v>Rail 100 à 199 km</v>
      </c>
      <c r="P6" s="103">
        <f>VLOOKUP(O6,C6:D41,2)</f>
        <v>40</v>
      </c>
      <c r="Q6" s="8" t="str">
        <f>C6</f>
        <v>Fluvial &gt;1000 km</v>
      </c>
      <c r="R6" s="5">
        <v>0.56999999999999995</v>
      </c>
      <c r="S6" s="95"/>
      <c r="T6" s="95"/>
      <c r="U6" s="95" t="str">
        <f>Masque_de_saisie!U10&amp;" "&amp;Masque_de_saisie!U11</f>
        <v xml:space="preserve"> </v>
      </c>
      <c r="V6" s="30" t="e">
        <f>VLOOKUP(U6,#REF!,2)</f>
        <v>#REF!</v>
      </c>
      <c r="W6" s="5" t="str">
        <f>Masque_de_saisie!U19&amp;" "&amp;Masque_de_saisie!U20</f>
        <v xml:space="preserve"> </v>
      </c>
      <c r="X6" s="30" t="e">
        <f>VLOOKUP(W6,#REF!,2)</f>
        <v>#REF!</v>
      </c>
      <c r="Y6" s="5" t="str">
        <f>Masque_de_saisie!U28&amp;" "&amp;Masque_de_saisie!U29</f>
        <v xml:space="preserve"> </v>
      </c>
      <c r="Z6" s="30" t="e">
        <f>VLOOKUP(Y6,#REF!,2)</f>
        <v>#REF!</v>
      </c>
      <c r="AA6" s="5" t="str">
        <f>Masque_de_saisie!U14&amp;" "&amp;Masque_de_saisie!U15</f>
        <v xml:space="preserve"> </v>
      </c>
      <c r="AB6" s="30" t="e">
        <f>VLOOKUP(AA6,#REF!,2)</f>
        <v>#REF!</v>
      </c>
      <c r="AC6" s="8" t="str">
        <f>Masque_de_saisie!U23&amp;" "&amp;Masque_de_saisie!U24</f>
        <v xml:space="preserve"> </v>
      </c>
      <c r="AD6" s="30" t="e">
        <f>VLOOKUP(AC6,#REF!,2)</f>
        <v>#REF!</v>
      </c>
      <c r="AE6" s="8" t="str">
        <f>Q6</f>
        <v>Fluvial &gt;1000 km</v>
      </c>
      <c r="AF6" s="5">
        <v>3.5999999999999999E-3</v>
      </c>
      <c r="AG6" s="95"/>
      <c r="AH6" s="95"/>
      <c r="AI6" s="95" t="str">
        <f>Masque_de_saisie!AH10&amp;" "&amp;Masque_de_saisie!AH11</f>
        <v xml:space="preserve"> </v>
      </c>
      <c r="AJ6" s="30" t="e">
        <f>VLOOKUP(AI6,#REF!,2)</f>
        <v>#REF!</v>
      </c>
      <c r="AK6" s="5" t="str">
        <f>Masque_de_saisie!AH19&amp;" "&amp;Masque_de_saisie!AH20</f>
        <v xml:space="preserve"> </v>
      </c>
      <c r="AL6" s="30" t="e">
        <f>VLOOKUP(AK6,#REF!,2)</f>
        <v>#REF!</v>
      </c>
      <c r="AM6" s="5" t="str">
        <f>Masque_de_saisie!AH28&amp;" "&amp;Masque_de_saisie!AH29</f>
        <v xml:space="preserve"> </v>
      </c>
      <c r="AN6" s="30" t="e">
        <f>VLOOKUP(AM6,#REF!,2)</f>
        <v>#REF!</v>
      </c>
      <c r="AO6" s="5" t="str">
        <f>Masque_de_saisie!AH14&amp;" "&amp;Masque_de_saisie!AH15</f>
        <v xml:space="preserve"> </v>
      </c>
      <c r="AP6" s="30" t="e">
        <f>VLOOKUP(AO6,#REF!,2)</f>
        <v>#REF!</v>
      </c>
      <c r="AQ6" s="8" t="str">
        <f>Masque_de_saisie!AH23&amp;" "&amp;Masque_de_saisie!AH24</f>
        <v xml:space="preserve"> </v>
      </c>
      <c r="AR6" s="30" t="e">
        <f>VLOOKUP(AQ6,#REF!,2)</f>
        <v>#REF!</v>
      </c>
      <c r="AS6" s="8" t="str">
        <f t="shared" ref="AS6:AS41" si="0">C6</f>
        <v>Fluvial &gt;1000 km</v>
      </c>
      <c r="AT6" s="5">
        <v>1000</v>
      </c>
      <c r="AU6" s="5" t="str">
        <f>E6</f>
        <v>Route 100 à 199 km</v>
      </c>
      <c r="AV6" s="30">
        <f>VLOOKUP(AU6,AS6:AT41,2)</f>
        <v>150</v>
      </c>
      <c r="AW6" s="5" t="str">
        <f>G6</f>
        <v>Route 50 à 99 km</v>
      </c>
      <c r="AX6" s="30">
        <f>VLOOKUP(AW6,AS6:AT41,2)</f>
        <v>75</v>
      </c>
      <c r="AY6" s="5" t="str">
        <f>I6</f>
        <v>Rail 400 à 599 km</v>
      </c>
      <c r="AZ6" s="30">
        <f>VLOOKUP(AY6,AS6:AT41,2)</f>
        <v>500</v>
      </c>
      <c r="BA6" s="5" t="str">
        <f>K6</f>
        <v>Rail 200 à 399 km</v>
      </c>
      <c r="BB6" s="30">
        <f>VLOOKUP(BA6,AS6:AT41,2)</f>
        <v>300</v>
      </c>
      <c r="BC6" s="5" t="str">
        <f>M6</f>
        <v>Route 400 à 599 km</v>
      </c>
      <c r="BD6" s="30">
        <f>VLOOKUP(BC6,AS6:AT41,2)</f>
        <v>500</v>
      </c>
      <c r="BE6" s="5" t="str">
        <f>O6</f>
        <v>Rail 100 à 199 km</v>
      </c>
      <c r="BF6" s="30">
        <f>VLOOKUP(BE6,AS6:AT41,2)</f>
        <v>150</v>
      </c>
    </row>
    <row r="7" spans="1:88" x14ac:dyDescent="0.35">
      <c r="A7" s="64" t="s">
        <v>124</v>
      </c>
      <c r="B7" s="64" t="s">
        <v>69</v>
      </c>
      <c r="C7" s="31" t="s">
        <v>725</v>
      </c>
      <c r="D7" s="5">
        <v>0</v>
      </c>
      <c r="E7" s="6"/>
      <c r="F7" s="6"/>
      <c r="Q7" s="8" t="str">
        <f t="shared" ref="Q7:Q41" si="1">C7</f>
        <v>Fluvial 0 km</v>
      </c>
      <c r="R7" s="5">
        <v>0</v>
      </c>
      <c r="S7" s="6"/>
      <c r="T7" s="6"/>
      <c r="U7"/>
      <c r="V7"/>
      <c r="W7"/>
      <c r="X7"/>
      <c r="Y7"/>
      <c r="Z7"/>
      <c r="AA7"/>
      <c r="AB7"/>
      <c r="AC7"/>
      <c r="AD7"/>
      <c r="AE7" s="8" t="str">
        <f t="shared" ref="AE7:AE41" si="2">Q7</f>
        <v>Fluvial 0 km</v>
      </c>
      <c r="AF7" s="5">
        <v>0</v>
      </c>
      <c r="AG7" s="6"/>
      <c r="AH7" s="6"/>
      <c r="AI7"/>
      <c r="AJ7"/>
      <c r="AK7"/>
      <c r="AL7"/>
      <c r="AM7"/>
      <c r="AN7"/>
      <c r="AO7"/>
      <c r="AP7"/>
      <c r="AQ7"/>
      <c r="AR7"/>
      <c r="AS7" s="8" t="str">
        <f t="shared" si="0"/>
        <v>Fluvial 0 km</v>
      </c>
      <c r="AT7" s="5">
        <v>25</v>
      </c>
    </row>
    <row r="8" spans="1:88" x14ac:dyDescent="0.35">
      <c r="A8" s="64" t="s">
        <v>125</v>
      </c>
      <c r="B8" s="64" t="s">
        <v>70</v>
      </c>
      <c r="C8" s="31" t="s">
        <v>726</v>
      </c>
      <c r="D8" s="5">
        <v>65</v>
      </c>
      <c r="E8" s="6"/>
      <c r="F8" s="6"/>
      <c r="Q8" s="8" t="str">
        <f t="shared" si="1"/>
        <v>Fluvial 1 à 49 km</v>
      </c>
      <c r="R8" s="5">
        <v>0.56999999999999995</v>
      </c>
      <c r="S8" s="6"/>
      <c r="T8" s="6"/>
      <c r="U8"/>
      <c r="V8"/>
      <c r="W8"/>
      <c r="X8"/>
      <c r="Y8"/>
      <c r="Z8"/>
      <c r="AA8"/>
      <c r="AB8"/>
      <c r="AC8"/>
      <c r="AD8"/>
      <c r="AE8" s="8" t="str">
        <f t="shared" si="2"/>
        <v>Fluvial 1 à 49 km</v>
      </c>
      <c r="AF8" s="5">
        <v>3.5999999999999999E-3</v>
      </c>
      <c r="AG8" s="6"/>
      <c r="AH8" s="6"/>
      <c r="AI8"/>
      <c r="AJ8"/>
      <c r="AK8"/>
      <c r="AL8"/>
      <c r="AM8"/>
      <c r="AN8"/>
      <c r="AO8"/>
      <c r="AP8"/>
      <c r="AQ8"/>
      <c r="AR8"/>
      <c r="AS8" s="8" t="str">
        <f t="shared" si="0"/>
        <v>Fluvial 1 à 49 km</v>
      </c>
      <c r="AT8" s="5"/>
    </row>
    <row r="9" spans="1:88" ht="29" x14ac:dyDescent="0.35">
      <c r="A9" s="64" t="s">
        <v>74</v>
      </c>
      <c r="B9" s="64" t="s">
        <v>72</v>
      </c>
      <c r="C9" s="31" t="s">
        <v>727</v>
      </c>
      <c r="D9" s="5">
        <v>60</v>
      </c>
      <c r="E9" s="6"/>
      <c r="F9" s="6"/>
      <c r="Q9" s="8" t="str">
        <f t="shared" si="1"/>
        <v>Fluvial 100 à 199 km</v>
      </c>
      <c r="R9" s="5">
        <v>0.56999999999999995</v>
      </c>
      <c r="S9" s="6"/>
      <c r="T9" s="6"/>
      <c r="U9"/>
      <c r="V9"/>
      <c r="W9"/>
      <c r="X9"/>
      <c r="Y9"/>
      <c r="Z9"/>
      <c r="AA9"/>
      <c r="AB9"/>
      <c r="AC9"/>
      <c r="AD9"/>
      <c r="AE9" s="8" t="str">
        <f t="shared" si="2"/>
        <v>Fluvial 100 à 199 km</v>
      </c>
      <c r="AF9" s="5">
        <v>3.5999999999999999E-3</v>
      </c>
      <c r="AG9" s="6"/>
      <c r="AH9" s="6"/>
      <c r="AI9"/>
      <c r="AJ9"/>
      <c r="AK9"/>
      <c r="AL9"/>
      <c r="AM9"/>
      <c r="AN9"/>
      <c r="AO9"/>
      <c r="AP9"/>
      <c r="AQ9"/>
      <c r="AR9"/>
      <c r="AS9" s="8" t="str">
        <f t="shared" si="0"/>
        <v>Fluvial 100 à 199 km</v>
      </c>
      <c r="AT9" s="5">
        <v>150</v>
      </c>
    </row>
    <row r="10" spans="1:88" ht="29" x14ac:dyDescent="0.35">
      <c r="A10" s="5"/>
      <c r="B10" s="64" t="s">
        <v>75</v>
      </c>
      <c r="C10" s="31" t="s">
        <v>693</v>
      </c>
      <c r="D10" s="5">
        <v>58</v>
      </c>
      <c r="E10" s="6"/>
      <c r="F10" s="6"/>
      <c r="Q10" s="8" t="str">
        <f t="shared" si="1"/>
        <v>Fluvial 200 à 399 km</v>
      </c>
      <c r="R10" s="5">
        <v>0.56999999999999995</v>
      </c>
      <c r="S10" s="6"/>
      <c r="T10" s="6"/>
      <c r="U10"/>
      <c r="V10"/>
      <c r="W10"/>
      <c r="X10"/>
      <c r="Y10"/>
      <c r="Z10"/>
      <c r="AA10"/>
      <c r="AB10"/>
      <c r="AC10"/>
      <c r="AD10"/>
      <c r="AE10" s="8" t="str">
        <f t="shared" si="2"/>
        <v>Fluvial 200 à 399 km</v>
      </c>
      <c r="AF10" s="5">
        <v>3.5999999999999999E-3</v>
      </c>
      <c r="AG10" s="6"/>
      <c r="AH10" s="6"/>
      <c r="AI10"/>
      <c r="AJ10"/>
      <c r="AK10"/>
      <c r="AL10"/>
      <c r="AM10"/>
      <c r="AN10"/>
      <c r="AO10"/>
      <c r="AP10"/>
      <c r="AQ10"/>
      <c r="AR10"/>
      <c r="AS10" s="8" t="str">
        <f t="shared" si="0"/>
        <v>Fluvial 200 à 399 km</v>
      </c>
      <c r="AT10" s="5">
        <v>300</v>
      </c>
    </row>
    <row r="11" spans="1:88" ht="38.5" customHeight="1" x14ac:dyDescent="0.35">
      <c r="A11" s="5"/>
      <c r="B11" s="64" t="s">
        <v>77</v>
      </c>
      <c r="C11" s="31" t="s">
        <v>694</v>
      </c>
      <c r="D11" s="5">
        <v>55</v>
      </c>
      <c r="E11" s="6"/>
      <c r="F11" s="6"/>
      <c r="Q11" s="8" t="str">
        <f t="shared" si="1"/>
        <v>Fluvial 400 à 599 km</v>
      </c>
      <c r="R11" s="5">
        <v>0.56999999999999995</v>
      </c>
      <c r="S11" s="6"/>
      <c r="T11" s="6"/>
      <c r="U11"/>
      <c r="V11"/>
      <c r="W11"/>
      <c r="X11"/>
      <c r="Y11"/>
      <c r="Z11"/>
      <c r="AA11"/>
      <c r="AB11"/>
      <c r="AC11"/>
      <c r="AD11"/>
      <c r="AE11" s="8" t="str">
        <f t="shared" si="2"/>
        <v>Fluvial 400 à 599 km</v>
      </c>
      <c r="AF11" s="5">
        <v>3.5999999999999999E-3</v>
      </c>
      <c r="AG11" s="6"/>
      <c r="AH11" s="6"/>
      <c r="AI11"/>
      <c r="AJ11"/>
      <c r="AK11"/>
      <c r="AL11"/>
      <c r="AM11"/>
      <c r="AN11"/>
      <c r="AO11"/>
      <c r="AP11"/>
      <c r="AQ11"/>
      <c r="AR11"/>
      <c r="AS11" s="8" t="str">
        <f t="shared" si="0"/>
        <v>Fluvial 400 à 599 km</v>
      </c>
      <c r="AT11" s="5">
        <v>500</v>
      </c>
    </row>
    <row r="12" spans="1:88" x14ac:dyDescent="0.35">
      <c r="A12" s="5"/>
      <c r="B12" s="64" t="s">
        <v>71</v>
      </c>
      <c r="C12" s="31" t="s">
        <v>695</v>
      </c>
      <c r="D12" s="5">
        <v>62</v>
      </c>
      <c r="E12" s="6"/>
      <c r="F12" s="6"/>
      <c r="Q12" s="8" t="str">
        <f t="shared" si="1"/>
        <v>Fluvial 50 à 99 km</v>
      </c>
      <c r="R12" s="5">
        <v>0.56999999999999995</v>
      </c>
      <c r="S12" s="6"/>
      <c r="T12" s="6"/>
      <c r="U12"/>
      <c r="V12"/>
      <c r="W12"/>
      <c r="X12"/>
      <c r="Y12"/>
      <c r="Z12"/>
      <c r="AA12"/>
      <c r="AB12"/>
      <c r="AC12"/>
      <c r="AD12"/>
      <c r="AE12" s="8" t="str">
        <f t="shared" si="2"/>
        <v>Fluvial 50 à 99 km</v>
      </c>
      <c r="AF12" s="5">
        <v>3.5999999999999999E-3</v>
      </c>
      <c r="AG12" s="6"/>
      <c r="AH12" s="6"/>
      <c r="AI12"/>
      <c r="AJ12"/>
      <c r="AK12"/>
      <c r="AL12"/>
      <c r="AM12"/>
      <c r="AN12"/>
      <c r="AO12"/>
      <c r="AP12"/>
      <c r="AQ12"/>
      <c r="AR12"/>
      <c r="AS12" s="8" t="str">
        <f t="shared" si="0"/>
        <v>Fluvial 50 à 99 km</v>
      </c>
      <c r="AT12" s="5">
        <v>75</v>
      </c>
    </row>
    <row r="13" spans="1:88" ht="29" x14ac:dyDescent="0.35">
      <c r="A13" s="5"/>
      <c r="B13" s="64" t="s">
        <v>78</v>
      </c>
      <c r="C13" s="31" t="s">
        <v>696</v>
      </c>
      <c r="D13" s="5">
        <v>53</v>
      </c>
      <c r="E13" s="6"/>
      <c r="F13" s="6"/>
      <c r="Q13" s="8" t="str">
        <f t="shared" si="1"/>
        <v>Fluvial 600 à 1000 km</v>
      </c>
      <c r="R13" s="5">
        <v>0.56999999999999995</v>
      </c>
      <c r="S13" s="6"/>
      <c r="T13" s="6"/>
      <c r="U13"/>
      <c r="V13"/>
      <c r="W13"/>
      <c r="X13"/>
      <c r="Y13"/>
      <c r="Z13"/>
      <c r="AA13"/>
      <c r="AB13"/>
      <c r="AC13"/>
      <c r="AD13"/>
      <c r="AE13" s="8" t="str">
        <f t="shared" si="2"/>
        <v>Fluvial 600 à 1000 km</v>
      </c>
      <c r="AF13" s="5">
        <v>3.5999999999999999E-3</v>
      </c>
      <c r="AG13" s="6"/>
      <c r="AH13" s="6"/>
      <c r="AI13"/>
      <c r="AJ13"/>
      <c r="AK13"/>
      <c r="AL13"/>
      <c r="AM13"/>
      <c r="AN13"/>
      <c r="AO13"/>
      <c r="AP13"/>
      <c r="AQ13"/>
      <c r="AR13"/>
      <c r="AS13" s="8" t="str">
        <f t="shared" si="0"/>
        <v>Fluvial 600 à 1000 km</v>
      </c>
      <c r="AT13" s="5">
        <v>800</v>
      </c>
    </row>
    <row r="14" spans="1:88" x14ac:dyDescent="0.35">
      <c r="A14" s="5"/>
      <c r="B14" s="5" t="s">
        <v>74</v>
      </c>
      <c r="C14" s="31" t="s">
        <v>697</v>
      </c>
      <c r="D14" s="5">
        <v>0</v>
      </c>
      <c r="E14" s="6"/>
      <c r="F14" s="6"/>
      <c r="Q14" s="8" t="str">
        <f t="shared" si="1"/>
        <v>Fluvial Vide</v>
      </c>
      <c r="R14" s="5">
        <v>0</v>
      </c>
      <c r="S14" s="6"/>
      <c r="T14" s="6"/>
      <c r="U14"/>
      <c r="V14"/>
      <c r="W14"/>
      <c r="X14"/>
      <c r="Y14"/>
      <c r="Z14"/>
      <c r="AA14"/>
      <c r="AB14"/>
      <c r="AC14"/>
      <c r="AD14"/>
      <c r="AE14" s="8" t="str">
        <f t="shared" si="2"/>
        <v>Fluvial Vide</v>
      </c>
      <c r="AF14" s="5">
        <v>0</v>
      </c>
      <c r="AG14" s="6"/>
      <c r="AH14" s="6"/>
      <c r="AI14"/>
      <c r="AJ14"/>
      <c r="AK14"/>
      <c r="AL14"/>
      <c r="AM14"/>
      <c r="AN14"/>
      <c r="AO14"/>
      <c r="AP14"/>
      <c r="AQ14"/>
      <c r="AR14"/>
      <c r="AS14" s="8" t="str">
        <f t="shared" si="0"/>
        <v>Fluvial Vide</v>
      </c>
      <c r="AT14" s="5">
        <v>0</v>
      </c>
    </row>
    <row r="15" spans="1:88" x14ac:dyDescent="0.35">
      <c r="C15" s="31" t="s">
        <v>698</v>
      </c>
      <c r="D15" s="5">
        <v>18</v>
      </c>
      <c r="E15" s="6"/>
      <c r="F15" s="6"/>
      <c r="Q15" s="8" t="str">
        <f t="shared" si="1"/>
        <v>Rail &gt;1000 km</v>
      </c>
      <c r="R15" s="5">
        <v>0.13</v>
      </c>
      <c r="S15" s="6"/>
      <c r="T15" s="6"/>
      <c r="U15"/>
      <c r="V15"/>
      <c r="W15"/>
      <c r="X15"/>
      <c r="Y15"/>
      <c r="Z15"/>
      <c r="AA15"/>
      <c r="AB15"/>
      <c r="AC15"/>
      <c r="AD15"/>
      <c r="AE15" s="8" t="str">
        <f t="shared" si="2"/>
        <v>Rail &gt;1000 km</v>
      </c>
      <c r="AF15" s="5">
        <v>1.2E-2</v>
      </c>
      <c r="AG15" s="6"/>
      <c r="AH15" s="6"/>
      <c r="AI15"/>
      <c r="AJ15"/>
      <c r="AK15"/>
      <c r="AL15"/>
      <c r="AM15"/>
      <c r="AN15"/>
      <c r="AO15"/>
      <c r="AP15"/>
      <c r="AQ15"/>
      <c r="AR15"/>
      <c r="AS15" s="8" t="str">
        <f t="shared" si="0"/>
        <v>Rail &gt;1000 km</v>
      </c>
      <c r="AT15" s="5">
        <v>1000</v>
      </c>
    </row>
    <row r="16" spans="1:88" ht="17" customHeight="1" x14ac:dyDescent="0.35">
      <c r="C16" s="31" t="s">
        <v>699</v>
      </c>
      <c r="D16" s="5">
        <v>0</v>
      </c>
      <c r="E16" s="6"/>
      <c r="F16" s="6"/>
      <c r="Q16" s="8" t="str">
        <f t="shared" si="1"/>
        <v>Rail 0 km</v>
      </c>
      <c r="R16" s="5">
        <v>0</v>
      </c>
      <c r="S16" s="6"/>
      <c r="T16" s="6"/>
      <c r="U16"/>
      <c r="V16"/>
      <c r="W16"/>
      <c r="X16"/>
      <c r="Y16"/>
      <c r="Z16"/>
      <c r="AA16"/>
      <c r="AB16"/>
      <c r="AC16"/>
      <c r="AD16"/>
      <c r="AE16" s="8" t="str">
        <f t="shared" si="2"/>
        <v>Rail 0 km</v>
      </c>
      <c r="AF16" s="5">
        <v>0</v>
      </c>
      <c r="AG16" s="6"/>
      <c r="AH16" s="6"/>
      <c r="AI16"/>
      <c r="AJ16"/>
      <c r="AK16"/>
      <c r="AL16"/>
      <c r="AM16"/>
      <c r="AN16"/>
      <c r="AO16"/>
      <c r="AP16"/>
      <c r="AQ16"/>
      <c r="AR16"/>
      <c r="AS16" s="8" t="str">
        <f t="shared" si="0"/>
        <v>Rail 0 km</v>
      </c>
      <c r="AT16" s="5">
        <v>0</v>
      </c>
    </row>
    <row r="17" spans="3:46" x14ac:dyDescent="0.35">
      <c r="C17" s="31" t="s">
        <v>700</v>
      </c>
      <c r="D17" s="5">
        <v>60</v>
      </c>
      <c r="E17" s="6"/>
      <c r="F17" s="6"/>
      <c r="Q17" s="8" t="str">
        <f t="shared" si="1"/>
        <v>Rail 1 à 49 km</v>
      </c>
      <c r="R17" s="5">
        <v>0.4</v>
      </c>
      <c r="S17" s="6"/>
      <c r="T17" s="6"/>
      <c r="U17"/>
      <c r="V17"/>
      <c r="W17"/>
      <c r="X17"/>
      <c r="Y17"/>
      <c r="Z17"/>
      <c r="AA17"/>
      <c r="AB17"/>
      <c r="AC17"/>
      <c r="AD17"/>
      <c r="AE17" s="8" t="str">
        <f t="shared" si="2"/>
        <v>Rail 1 à 49 km</v>
      </c>
      <c r="AF17" s="5">
        <v>1.2E-2</v>
      </c>
      <c r="AG17" s="6"/>
      <c r="AH17" s="6"/>
      <c r="AI17"/>
      <c r="AJ17"/>
      <c r="AK17"/>
      <c r="AL17"/>
      <c r="AM17"/>
      <c r="AN17"/>
      <c r="AO17"/>
      <c r="AP17"/>
      <c r="AQ17"/>
      <c r="AR17"/>
      <c r="AS17" s="8" t="str">
        <f t="shared" si="0"/>
        <v>Rail 1 à 49 km</v>
      </c>
      <c r="AT17" s="5">
        <v>25</v>
      </c>
    </row>
    <row r="18" spans="3:46" x14ac:dyDescent="0.35">
      <c r="C18" s="31" t="s">
        <v>701</v>
      </c>
      <c r="D18" s="5">
        <v>40</v>
      </c>
      <c r="E18" s="6"/>
      <c r="F18" s="6"/>
      <c r="Q18" s="8" t="str">
        <f t="shared" si="1"/>
        <v>Rail 100 à 199 km</v>
      </c>
      <c r="R18" s="5">
        <v>0.25</v>
      </c>
      <c r="S18" s="6"/>
      <c r="T18" s="6"/>
      <c r="U18"/>
      <c r="V18"/>
      <c r="W18"/>
      <c r="X18"/>
      <c r="Y18"/>
      <c r="Z18"/>
      <c r="AA18"/>
      <c r="AB18"/>
      <c r="AC18"/>
      <c r="AD18"/>
      <c r="AE18" s="8" t="str">
        <f t="shared" si="2"/>
        <v>Rail 100 à 199 km</v>
      </c>
      <c r="AF18" s="5">
        <v>1.2E-2</v>
      </c>
      <c r="AG18" s="6"/>
      <c r="AH18" s="6"/>
      <c r="AI18"/>
      <c r="AJ18"/>
      <c r="AK18"/>
      <c r="AL18"/>
      <c r="AM18"/>
      <c r="AN18"/>
      <c r="AO18"/>
      <c r="AP18"/>
      <c r="AQ18"/>
      <c r="AR18"/>
      <c r="AS18" s="8" t="str">
        <f t="shared" si="0"/>
        <v>Rail 100 à 199 km</v>
      </c>
      <c r="AT18" s="5">
        <v>150</v>
      </c>
    </row>
    <row r="19" spans="3:46" x14ac:dyDescent="0.35">
      <c r="C19" s="31" t="s">
        <v>702</v>
      </c>
      <c r="D19" s="5">
        <v>30</v>
      </c>
      <c r="E19" s="6"/>
      <c r="F19" s="6"/>
      <c r="Q19" s="8" t="str">
        <f t="shared" si="1"/>
        <v>Rail 200 à 399 km</v>
      </c>
      <c r="R19" s="5">
        <v>0.2</v>
      </c>
      <c r="S19" s="6"/>
      <c r="T19" s="6"/>
      <c r="U19"/>
      <c r="V19"/>
      <c r="W19"/>
      <c r="X19"/>
      <c r="Y19"/>
      <c r="Z19"/>
      <c r="AA19"/>
      <c r="AB19"/>
      <c r="AC19"/>
      <c r="AD19"/>
      <c r="AE19" s="8" t="str">
        <f t="shared" si="2"/>
        <v>Rail 200 à 399 km</v>
      </c>
      <c r="AF19" s="5">
        <v>1.2E-2</v>
      </c>
      <c r="AG19" s="6"/>
      <c r="AH19" s="6"/>
      <c r="AI19"/>
      <c r="AJ19"/>
      <c r="AK19"/>
      <c r="AL19"/>
      <c r="AM19"/>
      <c r="AN19"/>
      <c r="AO19"/>
      <c r="AP19"/>
      <c r="AQ19"/>
      <c r="AR19"/>
      <c r="AS19" s="8" t="str">
        <f t="shared" si="0"/>
        <v>Rail 200 à 399 km</v>
      </c>
      <c r="AT19" s="5">
        <v>300</v>
      </c>
    </row>
    <row r="20" spans="3:46" x14ac:dyDescent="0.35">
      <c r="C20" s="31" t="s">
        <v>703</v>
      </c>
      <c r="D20" s="5">
        <v>20</v>
      </c>
      <c r="E20" s="6"/>
      <c r="F20" s="6"/>
      <c r="Q20" s="8" t="str">
        <f t="shared" si="1"/>
        <v>Rail 400 à 599 km</v>
      </c>
      <c r="R20" s="5">
        <v>0.14000000000000001</v>
      </c>
      <c r="S20" s="6"/>
      <c r="T20" s="6"/>
      <c r="U20"/>
      <c r="V20"/>
      <c r="W20"/>
      <c r="X20"/>
      <c r="Y20"/>
      <c r="Z20"/>
      <c r="AA20"/>
      <c r="AB20"/>
      <c r="AC20"/>
      <c r="AD20"/>
      <c r="AE20" s="8" t="str">
        <f t="shared" si="2"/>
        <v>Rail 400 à 599 km</v>
      </c>
      <c r="AF20" s="5">
        <v>1.2E-2</v>
      </c>
      <c r="AG20" s="6"/>
      <c r="AH20" s="6"/>
      <c r="AI20"/>
      <c r="AJ20"/>
      <c r="AK20"/>
      <c r="AL20"/>
      <c r="AM20"/>
      <c r="AN20"/>
      <c r="AO20"/>
      <c r="AP20"/>
      <c r="AQ20"/>
      <c r="AR20"/>
      <c r="AS20" s="8" t="str">
        <f t="shared" si="0"/>
        <v>Rail 400 à 599 km</v>
      </c>
      <c r="AT20" s="5">
        <v>500</v>
      </c>
    </row>
    <row r="21" spans="3:46" x14ac:dyDescent="0.35">
      <c r="C21" s="31" t="s">
        <v>704</v>
      </c>
      <c r="D21" s="5">
        <v>50</v>
      </c>
      <c r="E21" s="6"/>
      <c r="F21" s="6"/>
      <c r="Q21" s="8" t="str">
        <f t="shared" si="1"/>
        <v>Rail 50 à 99 km</v>
      </c>
      <c r="R21" s="5">
        <v>0.3</v>
      </c>
      <c r="S21" s="6"/>
      <c r="T21" s="6"/>
      <c r="U21"/>
      <c r="V21"/>
      <c r="W21"/>
      <c r="X21"/>
      <c r="Y21"/>
      <c r="Z21"/>
      <c r="AA21"/>
      <c r="AB21"/>
      <c r="AC21"/>
      <c r="AD21"/>
      <c r="AE21" s="8" t="str">
        <f t="shared" si="2"/>
        <v>Rail 50 à 99 km</v>
      </c>
      <c r="AF21" s="5">
        <v>1.2E-2</v>
      </c>
      <c r="AG21" s="6"/>
      <c r="AH21" s="6"/>
      <c r="AI21"/>
      <c r="AJ21"/>
      <c r="AK21"/>
      <c r="AL21"/>
      <c r="AM21"/>
      <c r="AN21"/>
      <c r="AO21"/>
      <c r="AP21"/>
      <c r="AQ21"/>
      <c r="AR21"/>
      <c r="AS21" s="8" t="str">
        <f t="shared" si="0"/>
        <v>Rail 50 à 99 km</v>
      </c>
      <c r="AT21" s="5">
        <v>75</v>
      </c>
    </row>
    <row r="22" spans="3:46" x14ac:dyDescent="0.35">
      <c r="C22" s="31" t="s">
        <v>705</v>
      </c>
      <c r="D22" s="5">
        <v>18</v>
      </c>
      <c r="E22" s="6"/>
      <c r="F22" s="6"/>
      <c r="Q22" s="8" t="str">
        <f t="shared" si="1"/>
        <v>Rail 600 à 1000 km</v>
      </c>
      <c r="R22" s="5">
        <v>0.13</v>
      </c>
      <c r="S22" s="6"/>
      <c r="T22" s="6"/>
      <c r="U22"/>
      <c r="V22"/>
      <c r="W22"/>
      <c r="X22"/>
      <c r="Y22"/>
      <c r="Z22"/>
      <c r="AA22"/>
      <c r="AB22"/>
      <c r="AC22"/>
      <c r="AD22"/>
      <c r="AE22" s="8" t="str">
        <f t="shared" si="2"/>
        <v>Rail 600 à 1000 km</v>
      </c>
      <c r="AF22" s="5">
        <v>1.2E-2</v>
      </c>
      <c r="AG22" s="6"/>
      <c r="AH22" s="6"/>
      <c r="AI22"/>
      <c r="AJ22"/>
      <c r="AK22"/>
      <c r="AL22"/>
      <c r="AM22"/>
      <c r="AN22"/>
      <c r="AO22"/>
      <c r="AP22"/>
      <c r="AQ22"/>
      <c r="AR22"/>
      <c r="AS22" s="8" t="str">
        <f t="shared" si="0"/>
        <v>Rail 600 à 1000 km</v>
      </c>
      <c r="AT22" s="5">
        <v>800</v>
      </c>
    </row>
    <row r="23" spans="3:46" x14ac:dyDescent="0.35">
      <c r="C23" s="31" t="s">
        <v>706</v>
      </c>
      <c r="D23" s="5">
        <v>0</v>
      </c>
      <c r="E23" s="6"/>
      <c r="F23" s="6"/>
      <c r="Q23" s="8" t="str">
        <f t="shared" si="1"/>
        <v>Rail Vide</v>
      </c>
      <c r="R23" s="5">
        <v>0</v>
      </c>
      <c r="S23" s="6"/>
      <c r="T23" s="6"/>
      <c r="U23"/>
      <c r="V23"/>
      <c r="W23"/>
      <c r="X23"/>
      <c r="Y23"/>
      <c r="Z23"/>
      <c r="AA23"/>
      <c r="AB23"/>
      <c r="AC23"/>
      <c r="AD23"/>
      <c r="AE23" s="8" t="str">
        <f t="shared" si="2"/>
        <v>Rail Vide</v>
      </c>
      <c r="AF23" s="5">
        <v>0</v>
      </c>
      <c r="AG23" s="6"/>
      <c r="AH23" s="6"/>
      <c r="AI23"/>
      <c r="AJ23"/>
      <c r="AK23"/>
      <c r="AL23"/>
      <c r="AM23"/>
      <c r="AN23"/>
      <c r="AO23"/>
      <c r="AP23"/>
      <c r="AQ23"/>
      <c r="AR23"/>
      <c r="AS23" s="8" t="str">
        <f t="shared" si="0"/>
        <v>Rail Vide</v>
      </c>
      <c r="AT23" s="5">
        <v>0</v>
      </c>
    </row>
    <row r="24" spans="3:46" x14ac:dyDescent="0.35">
      <c r="C24" s="31" t="s">
        <v>707</v>
      </c>
      <c r="D24" s="5">
        <v>73.8</v>
      </c>
      <c r="E24" s="6"/>
      <c r="F24" s="6"/>
      <c r="Q24" s="8" t="str">
        <f t="shared" si="1"/>
        <v>Route &gt;1000 km</v>
      </c>
      <c r="R24" s="5">
        <v>0.56000000000000005</v>
      </c>
      <c r="S24" s="6"/>
      <c r="T24" s="6"/>
      <c r="U24"/>
      <c r="V24"/>
      <c r="W24"/>
      <c r="X24"/>
      <c r="Y24"/>
      <c r="Z24"/>
      <c r="AA24"/>
      <c r="AB24"/>
      <c r="AC24"/>
      <c r="AD24"/>
      <c r="AE24" s="8" t="str">
        <f t="shared" si="2"/>
        <v>Route &gt;1000 km</v>
      </c>
      <c r="AF24" s="5">
        <v>2.3999999999999998E-3</v>
      </c>
      <c r="AG24" s="6"/>
      <c r="AH24" s="6"/>
      <c r="AI24"/>
      <c r="AJ24"/>
      <c r="AK24"/>
      <c r="AL24"/>
      <c r="AM24"/>
      <c r="AN24"/>
      <c r="AO24"/>
      <c r="AP24"/>
      <c r="AQ24"/>
      <c r="AR24"/>
      <c r="AS24" s="8" t="str">
        <f t="shared" si="0"/>
        <v>Route &gt;1000 km</v>
      </c>
      <c r="AT24" s="5">
        <v>1000</v>
      </c>
    </row>
    <row r="25" spans="3:46" ht="20" customHeight="1" x14ac:dyDescent="0.35">
      <c r="C25" s="31" t="s">
        <v>708</v>
      </c>
      <c r="D25" s="5">
        <v>0</v>
      </c>
      <c r="E25" s="6"/>
      <c r="F25" s="6"/>
      <c r="Q25" s="8" t="str">
        <f t="shared" si="1"/>
        <v>Route 0 km</v>
      </c>
      <c r="R25" s="5">
        <v>0</v>
      </c>
      <c r="S25" s="6"/>
      <c r="T25" s="6"/>
      <c r="U25"/>
      <c r="V25"/>
      <c r="W25"/>
      <c r="X25"/>
      <c r="Y25"/>
      <c r="Z25"/>
      <c r="AA25"/>
      <c r="AB25"/>
      <c r="AC25"/>
      <c r="AD25"/>
      <c r="AE25" s="8" t="str">
        <f t="shared" si="2"/>
        <v>Route 0 km</v>
      </c>
      <c r="AF25" s="5">
        <v>0</v>
      </c>
      <c r="AG25" s="6"/>
      <c r="AH25" s="6"/>
      <c r="AI25"/>
      <c r="AJ25"/>
      <c r="AK25"/>
      <c r="AL25"/>
      <c r="AM25"/>
      <c r="AN25"/>
      <c r="AO25"/>
      <c r="AP25"/>
      <c r="AQ25"/>
      <c r="AR25"/>
      <c r="AS25" s="8" t="str">
        <f t="shared" si="0"/>
        <v>Route 0 km</v>
      </c>
      <c r="AT25" s="5">
        <v>0</v>
      </c>
    </row>
    <row r="26" spans="3:46" x14ac:dyDescent="0.35">
      <c r="C26" s="31" t="s">
        <v>709</v>
      </c>
      <c r="D26" s="5">
        <v>73.8</v>
      </c>
      <c r="E26" s="6"/>
      <c r="F26" s="6"/>
      <c r="Q26" s="8" t="str">
        <f t="shared" si="1"/>
        <v>Route 1 à 49 km</v>
      </c>
      <c r="R26" s="5">
        <v>0.56000000000000005</v>
      </c>
      <c r="S26" s="6"/>
      <c r="T26" s="6"/>
      <c r="U26"/>
      <c r="V26"/>
      <c r="W26"/>
      <c r="X26"/>
      <c r="Y26"/>
      <c r="Z26"/>
      <c r="AA26"/>
      <c r="AB26"/>
      <c r="AC26"/>
      <c r="AD26"/>
      <c r="AE26" s="8" t="str">
        <f t="shared" si="2"/>
        <v>Route 1 à 49 km</v>
      </c>
      <c r="AF26" s="5">
        <v>2.3999999999999998E-3</v>
      </c>
      <c r="AG26" s="6"/>
      <c r="AH26" s="6"/>
      <c r="AI26"/>
      <c r="AJ26"/>
      <c r="AK26"/>
      <c r="AL26"/>
      <c r="AM26"/>
      <c r="AN26"/>
      <c r="AO26"/>
      <c r="AP26"/>
      <c r="AQ26"/>
      <c r="AR26"/>
      <c r="AS26" s="8" t="str">
        <f t="shared" si="0"/>
        <v>Route 1 à 49 km</v>
      </c>
      <c r="AT26" s="5">
        <v>25</v>
      </c>
    </row>
    <row r="27" spans="3:46" x14ac:dyDescent="0.35">
      <c r="C27" s="31" t="s">
        <v>710</v>
      </c>
      <c r="D27" s="5">
        <v>73.8</v>
      </c>
      <c r="E27" s="6"/>
      <c r="F27" s="6"/>
      <c r="Q27" s="8" t="str">
        <f t="shared" si="1"/>
        <v>Route 100 à 199 km</v>
      </c>
      <c r="R27" s="5">
        <v>0.56000000000000005</v>
      </c>
      <c r="S27" s="6"/>
      <c r="T27" s="6"/>
      <c r="U27"/>
      <c r="V27"/>
      <c r="W27"/>
      <c r="X27"/>
      <c r="Y27"/>
      <c r="Z27"/>
      <c r="AA27"/>
      <c r="AB27"/>
      <c r="AC27"/>
      <c r="AD27"/>
      <c r="AE27" s="8" t="str">
        <f t="shared" si="2"/>
        <v>Route 100 à 199 km</v>
      </c>
      <c r="AF27" s="5">
        <v>2.3999999999999998E-3</v>
      </c>
      <c r="AG27" s="6"/>
      <c r="AH27" s="6"/>
      <c r="AI27"/>
      <c r="AJ27"/>
      <c r="AK27"/>
      <c r="AL27"/>
      <c r="AM27"/>
      <c r="AN27"/>
      <c r="AO27"/>
      <c r="AP27"/>
      <c r="AQ27"/>
      <c r="AR27"/>
      <c r="AS27" s="8" t="str">
        <f t="shared" si="0"/>
        <v>Route 100 à 199 km</v>
      </c>
      <c r="AT27" s="5">
        <v>150</v>
      </c>
    </row>
    <row r="28" spans="3:46" x14ac:dyDescent="0.35">
      <c r="C28" s="31" t="s">
        <v>711</v>
      </c>
      <c r="D28" s="5">
        <v>73.8</v>
      </c>
      <c r="E28" s="6"/>
      <c r="F28" s="6"/>
      <c r="Q28" s="8" t="str">
        <f t="shared" si="1"/>
        <v>Route 200 à 399 km</v>
      </c>
      <c r="R28" s="5">
        <v>0.56000000000000005</v>
      </c>
      <c r="S28" s="6"/>
      <c r="T28" s="6"/>
      <c r="U28"/>
      <c r="V28"/>
      <c r="W28"/>
      <c r="X28"/>
      <c r="Y28"/>
      <c r="Z28"/>
      <c r="AA28"/>
      <c r="AB28"/>
      <c r="AC28"/>
      <c r="AD28"/>
      <c r="AE28" s="8" t="str">
        <f t="shared" si="2"/>
        <v>Route 200 à 399 km</v>
      </c>
      <c r="AF28" s="5">
        <v>2.3999999999999998E-3</v>
      </c>
      <c r="AG28" s="6"/>
      <c r="AH28" s="6"/>
      <c r="AI28"/>
      <c r="AJ28"/>
      <c r="AK28"/>
      <c r="AL28"/>
      <c r="AM28"/>
      <c r="AN28"/>
      <c r="AO28"/>
      <c r="AP28"/>
      <c r="AQ28"/>
      <c r="AR28"/>
      <c r="AS28" s="8" t="str">
        <f t="shared" si="0"/>
        <v>Route 200 à 399 km</v>
      </c>
      <c r="AT28" s="5">
        <v>300</v>
      </c>
    </row>
    <row r="29" spans="3:46" x14ac:dyDescent="0.35">
      <c r="C29" s="31" t="s">
        <v>712</v>
      </c>
      <c r="D29" s="5">
        <v>73.8</v>
      </c>
      <c r="E29" s="6"/>
      <c r="F29" s="6"/>
      <c r="Q29" s="8" t="str">
        <f t="shared" si="1"/>
        <v>Route 400 à 599 km</v>
      </c>
      <c r="R29" s="5">
        <v>0.56000000000000005</v>
      </c>
      <c r="S29" s="6"/>
      <c r="T29" s="6"/>
      <c r="U29"/>
      <c r="V29"/>
      <c r="W29"/>
      <c r="X29"/>
      <c r="Y29"/>
      <c r="Z29"/>
      <c r="AA29"/>
      <c r="AB29"/>
      <c r="AC29"/>
      <c r="AD29"/>
      <c r="AE29" s="8" t="str">
        <f t="shared" si="2"/>
        <v>Route 400 à 599 km</v>
      </c>
      <c r="AF29" s="5">
        <v>2.3999999999999998E-3</v>
      </c>
      <c r="AG29" s="6"/>
      <c r="AH29" s="6"/>
      <c r="AI29"/>
      <c r="AJ29"/>
      <c r="AK29"/>
      <c r="AL29"/>
      <c r="AM29"/>
      <c r="AN29"/>
      <c r="AO29"/>
      <c r="AP29"/>
      <c r="AQ29"/>
      <c r="AR29"/>
      <c r="AS29" s="8" t="str">
        <f t="shared" si="0"/>
        <v>Route 400 à 599 km</v>
      </c>
      <c r="AT29" s="5">
        <v>500</v>
      </c>
    </row>
    <row r="30" spans="3:46" x14ac:dyDescent="0.35">
      <c r="C30" s="31" t="s">
        <v>713</v>
      </c>
      <c r="D30" s="5">
        <v>73.8</v>
      </c>
      <c r="E30" s="6"/>
      <c r="F30" s="6"/>
      <c r="Q30" s="8" t="str">
        <f t="shared" si="1"/>
        <v>Route 50 à 99 km</v>
      </c>
      <c r="R30" s="5">
        <v>0.56000000000000005</v>
      </c>
      <c r="S30" s="6"/>
      <c r="T30" s="6"/>
      <c r="U30"/>
      <c r="V30"/>
      <c r="W30"/>
      <c r="X30"/>
      <c r="Y30"/>
      <c r="Z30"/>
      <c r="AA30"/>
      <c r="AB30"/>
      <c r="AC30"/>
      <c r="AD30"/>
      <c r="AE30" s="8" t="str">
        <f t="shared" si="2"/>
        <v>Route 50 à 99 km</v>
      </c>
      <c r="AF30" s="5">
        <v>2.3999999999999998E-3</v>
      </c>
      <c r="AG30" s="6"/>
      <c r="AH30" s="6"/>
      <c r="AI30"/>
      <c r="AJ30"/>
      <c r="AK30"/>
      <c r="AL30"/>
      <c r="AM30"/>
      <c r="AN30"/>
      <c r="AO30"/>
      <c r="AP30"/>
      <c r="AQ30"/>
      <c r="AR30"/>
      <c r="AS30" s="8" t="str">
        <f t="shared" si="0"/>
        <v>Route 50 à 99 km</v>
      </c>
      <c r="AT30" s="5">
        <v>75</v>
      </c>
    </row>
    <row r="31" spans="3:46" x14ac:dyDescent="0.35">
      <c r="C31" s="31" t="s">
        <v>714</v>
      </c>
      <c r="D31" s="5">
        <v>73.8</v>
      </c>
      <c r="E31" s="6"/>
      <c r="F31" s="6"/>
      <c r="Q31" s="8" t="str">
        <f t="shared" si="1"/>
        <v>Route 600 à 1000 km</v>
      </c>
      <c r="R31" s="5">
        <v>0.56000000000000005</v>
      </c>
      <c r="S31" s="6"/>
      <c r="T31" s="6"/>
      <c r="U31"/>
      <c r="V31"/>
      <c r="W31"/>
      <c r="X31"/>
      <c r="Y31"/>
      <c r="Z31"/>
      <c r="AA31"/>
      <c r="AB31"/>
      <c r="AC31"/>
      <c r="AD31"/>
      <c r="AE31" s="8" t="str">
        <f t="shared" si="2"/>
        <v>Route 600 à 1000 km</v>
      </c>
      <c r="AF31" s="5">
        <v>2.3999999999999998E-3</v>
      </c>
      <c r="AG31" s="6"/>
      <c r="AH31" s="6"/>
      <c r="AI31"/>
      <c r="AJ31"/>
      <c r="AK31"/>
      <c r="AL31"/>
      <c r="AM31"/>
      <c r="AN31"/>
      <c r="AO31"/>
      <c r="AP31"/>
      <c r="AQ31"/>
      <c r="AR31"/>
      <c r="AS31" s="8" t="str">
        <f t="shared" si="0"/>
        <v>Route 600 à 1000 km</v>
      </c>
      <c r="AT31" s="5">
        <v>800</v>
      </c>
    </row>
    <row r="32" spans="3:46" x14ac:dyDescent="0.35">
      <c r="C32" s="31" t="s">
        <v>715</v>
      </c>
      <c r="D32" s="5">
        <v>0</v>
      </c>
      <c r="E32" s="6"/>
      <c r="F32" s="6"/>
      <c r="Q32" s="8" t="str">
        <f t="shared" si="1"/>
        <v>Route Vide</v>
      </c>
      <c r="R32" s="5">
        <v>0</v>
      </c>
      <c r="S32" s="6"/>
      <c r="T32" s="6"/>
      <c r="U32"/>
      <c r="V32"/>
      <c r="W32"/>
      <c r="X32"/>
      <c r="Y32"/>
      <c r="Z32"/>
      <c r="AA32"/>
      <c r="AB32"/>
      <c r="AC32"/>
      <c r="AD32"/>
      <c r="AE32" s="8" t="str">
        <f t="shared" si="2"/>
        <v>Route Vide</v>
      </c>
      <c r="AF32" s="5">
        <v>0</v>
      </c>
      <c r="AG32" s="6"/>
      <c r="AH32" s="6"/>
      <c r="AI32"/>
      <c r="AJ32"/>
      <c r="AK32"/>
      <c r="AL32"/>
      <c r="AM32"/>
      <c r="AN32"/>
      <c r="AO32"/>
      <c r="AP32"/>
      <c r="AQ32"/>
      <c r="AR32"/>
      <c r="AS32" s="8" t="str">
        <f t="shared" si="0"/>
        <v>Route Vide</v>
      </c>
      <c r="AT32" s="5">
        <v>0</v>
      </c>
    </row>
    <row r="33" spans="3:46" x14ac:dyDescent="0.35">
      <c r="C33" s="31" t="s">
        <v>716</v>
      </c>
      <c r="D33" s="5">
        <v>0</v>
      </c>
      <c r="E33" s="6"/>
      <c r="F33" s="6"/>
      <c r="Q33" s="8" t="str">
        <f t="shared" si="1"/>
        <v>Vide &gt;1000 km</v>
      </c>
      <c r="R33" s="5">
        <v>0</v>
      </c>
      <c r="S33" s="6"/>
      <c r="T33" s="6"/>
      <c r="U33"/>
      <c r="V33"/>
      <c r="W33"/>
      <c r="X33"/>
      <c r="Y33"/>
      <c r="Z33"/>
      <c r="AA33"/>
      <c r="AB33"/>
      <c r="AC33"/>
      <c r="AD33"/>
      <c r="AE33" s="8" t="str">
        <f t="shared" si="2"/>
        <v>Vide &gt;1000 km</v>
      </c>
      <c r="AF33" s="5">
        <v>0</v>
      </c>
      <c r="AG33" s="6"/>
      <c r="AH33" s="6"/>
      <c r="AI33"/>
      <c r="AJ33"/>
      <c r="AK33"/>
      <c r="AL33"/>
      <c r="AM33"/>
      <c r="AN33"/>
      <c r="AO33"/>
      <c r="AP33"/>
      <c r="AQ33"/>
      <c r="AR33"/>
      <c r="AS33" s="8" t="str">
        <f t="shared" si="0"/>
        <v>Vide &gt;1000 km</v>
      </c>
      <c r="AT33" s="5">
        <v>0</v>
      </c>
    </row>
    <row r="34" spans="3:46" x14ac:dyDescent="0.35">
      <c r="C34" s="31" t="s">
        <v>717</v>
      </c>
      <c r="D34" s="5">
        <v>0</v>
      </c>
      <c r="E34" s="6"/>
      <c r="F34" s="6"/>
      <c r="Q34" s="8" t="str">
        <f t="shared" si="1"/>
        <v>Vide 0 km</v>
      </c>
      <c r="R34" s="5">
        <v>0</v>
      </c>
      <c r="S34" s="6"/>
      <c r="T34" s="6"/>
      <c r="U34"/>
      <c r="V34"/>
      <c r="W34"/>
      <c r="X34"/>
      <c r="Y34"/>
      <c r="Z34"/>
      <c r="AA34"/>
      <c r="AB34"/>
      <c r="AC34"/>
      <c r="AD34"/>
      <c r="AE34" s="8" t="str">
        <f t="shared" si="2"/>
        <v>Vide 0 km</v>
      </c>
      <c r="AF34" s="5">
        <v>0</v>
      </c>
      <c r="AG34" s="6"/>
      <c r="AH34" s="6"/>
      <c r="AI34"/>
      <c r="AJ34"/>
      <c r="AK34"/>
      <c r="AL34"/>
      <c r="AM34"/>
      <c r="AN34"/>
      <c r="AO34"/>
      <c r="AP34"/>
      <c r="AQ34"/>
      <c r="AR34"/>
      <c r="AS34" s="8" t="str">
        <f t="shared" si="0"/>
        <v>Vide 0 km</v>
      </c>
      <c r="AT34" s="5">
        <v>0</v>
      </c>
    </row>
    <row r="35" spans="3:46" x14ac:dyDescent="0.35">
      <c r="C35" s="31" t="s">
        <v>718</v>
      </c>
      <c r="D35" s="5">
        <v>0</v>
      </c>
      <c r="E35" s="6"/>
      <c r="F35" s="6"/>
      <c r="Q35" s="8" t="str">
        <f t="shared" si="1"/>
        <v>Vide 1 à 49 km</v>
      </c>
      <c r="R35" s="5">
        <v>0</v>
      </c>
      <c r="S35" s="6"/>
      <c r="T35" s="6"/>
      <c r="U35"/>
      <c r="V35"/>
      <c r="W35"/>
      <c r="X35"/>
      <c r="Y35"/>
      <c r="Z35"/>
      <c r="AA35"/>
      <c r="AB35"/>
      <c r="AC35"/>
      <c r="AD35"/>
      <c r="AE35" s="8" t="str">
        <f t="shared" si="2"/>
        <v>Vide 1 à 49 km</v>
      </c>
      <c r="AF35" s="5">
        <v>0</v>
      </c>
      <c r="AG35" s="6"/>
      <c r="AH35" s="6"/>
      <c r="AI35"/>
      <c r="AJ35"/>
      <c r="AK35"/>
      <c r="AL35"/>
      <c r="AM35"/>
      <c r="AN35"/>
      <c r="AO35"/>
      <c r="AP35"/>
      <c r="AQ35"/>
      <c r="AR35"/>
      <c r="AS35" s="8" t="str">
        <f t="shared" si="0"/>
        <v>Vide 1 à 49 km</v>
      </c>
      <c r="AT35" s="5">
        <v>0</v>
      </c>
    </row>
    <row r="36" spans="3:46" x14ac:dyDescent="0.35">
      <c r="C36" s="31" t="s">
        <v>719</v>
      </c>
      <c r="D36" s="5">
        <v>0</v>
      </c>
      <c r="E36" s="6"/>
      <c r="F36" s="6"/>
      <c r="Q36" s="8" t="str">
        <f t="shared" si="1"/>
        <v>Vide 100 à 199 km</v>
      </c>
      <c r="R36" s="5">
        <v>0</v>
      </c>
      <c r="S36" s="6"/>
      <c r="T36" s="6"/>
      <c r="U36"/>
      <c r="V36"/>
      <c r="W36"/>
      <c r="X36"/>
      <c r="Y36"/>
      <c r="Z36"/>
      <c r="AA36"/>
      <c r="AB36"/>
      <c r="AC36"/>
      <c r="AD36"/>
      <c r="AE36" s="8" t="str">
        <f t="shared" si="2"/>
        <v>Vide 100 à 199 km</v>
      </c>
      <c r="AF36" s="5">
        <v>0</v>
      </c>
      <c r="AG36" s="6"/>
      <c r="AH36" s="6"/>
      <c r="AI36"/>
      <c r="AJ36"/>
      <c r="AK36"/>
      <c r="AL36"/>
      <c r="AM36"/>
      <c r="AN36"/>
      <c r="AO36"/>
      <c r="AP36"/>
      <c r="AQ36"/>
      <c r="AR36"/>
      <c r="AS36" s="8" t="str">
        <f t="shared" si="0"/>
        <v>Vide 100 à 199 km</v>
      </c>
      <c r="AT36" s="5">
        <v>0</v>
      </c>
    </row>
    <row r="37" spans="3:46" x14ac:dyDescent="0.35">
      <c r="C37" s="31" t="s">
        <v>720</v>
      </c>
      <c r="D37" s="5">
        <v>0</v>
      </c>
      <c r="E37" s="6"/>
      <c r="F37" s="6"/>
      <c r="Q37" s="8" t="str">
        <f t="shared" si="1"/>
        <v>Vide 200 à 399 km</v>
      </c>
      <c r="R37" s="5">
        <v>0</v>
      </c>
      <c r="S37" s="6"/>
      <c r="T37" s="6"/>
      <c r="U37"/>
      <c r="V37"/>
      <c r="W37"/>
      <c r="X37"/>
      <c r="Y37"/>
      <c r="Z37"/>
      <c r="AA37"/>
      <c r="AB37"/>
      <c r="AC37"/>
      <c r="AD37"/>
      <c r="AE37" s="8" t="str">
        <f t="shared" si="2"/>
        <v>Vide 200 à 399 km</v>
      </c>
      <c r="AF37" s="5">
        <v>0</v>
      </c>
      <c r="AG37" s="6"/>
      <c r="AH37" s="6"/>
      <c r="AI37"/>
      <c r="AJ37"/>
      <c r="AK37"/>
      <c r="AL37"/>
      <c r="AM37"/>
      <c r="AN37"/>
      <c r="AO37"/>
      <c r="AP37"/>
      <c r="AQ37"/>
      <c r="AR37"/>
      <c r="AS37" s="8" t="str">
        <f t="shared" si="0"/>
        <v>Vide 200 à 399 km</v>
      </c>
      <c r="AT37" s="5">
        <v>0</v>
      </c>
    </row>
    <row r="38" spans="3:46" x14ac:dyDescent="0.35">
      <c r="C38" s="31" t="s">
        <v>721</v>
      </c>
      <c r="D38" s="5">
        <v>0</v>
      </c>
      <c r="E38" s="6"/>
      <c r="F38" s="6"/>
      <c r="Q38" s="8" t="str">
        <f t="shared" si="1"/>
        <v>Vide 400 à 599 km</v>
      </c>
      <c r="R38" s="5">
        <v>0</v>
      </c>
      <c r="S38" s="6"/>
      <c r="T38" s="6"/>
      <c r="U38"/>
      <c r="V38"/>
      <c r="W38"/>
      <c r="X38"/>
      <c r="Y38"/>
      <c r="Z38"/>
      <c r="AA38"/>
      <c r="AB38"/>
      <c r="AC38"/>
      <c r="AD38"/>
      <c r="AE38" s="8" t="str">
        <f t="shared" si="2"/>
        <v>Vide 400 à 599 km</v>
      </c>
      <c r="AF38" s="5">
        <v>0</v>
      </c>
      <c r="AG38" s="6"/>
      <c r="AH38" s="6"/>
      <c r="AI38"/>
      <c r="AJ38"/>
      <c r="AK38"/>
      <c r="AL38"/>
      <c r="AM38"/>
      <c r="AN38"/>
      <c r="AO38"/>
      <c r="AP38"/>
      <c r="AQ38"/>
      <c r="AR38"/>
      <c r="AS38" s="8" t="str">
        <f t="shared" si="0"/>
        <v>Vide 400 à 599 km</v>
      </c>
      <c r="AT38" s="5">
        <v>0</v>
      </c>
    </row>
    <row r="39" spans="3:46" x14ac:dyDescent="0.35">
      <c r="C39" s="31" t="s">
        <v>722</v>
      </c>
      <c r="D39" s="5">
        <v>0</v>
      </c>
      <c r="E39" s="6"/>
      <c r="F39" s="6"/>
      <c r="Q39" s="8" t="str">
        <f t="shared" si="1"/>
        <v>Vide 50 à 99 km</v>
      </c>
      <c r="R39" s="5">
        <v>0</v>
      </c>
      <c r="S39" s="6"/>
      <c r="T39" s="6"/>
      <c r="U39"/>
      <c r="V39"/>
      <c r="W39"/>
      <c r="X39"/>
      <c r="Y39"/>
      <c r="Z39"/>
      <c r="AA39"/>
      <c r="AB39"/>
      <c r="AC39"/>
      <c r="AD39"/>
      <c r="AE39" s="8" t="str">
        <f t="shared" si="2"/>
        <v>Vide 50 à 99 km</v>
      </c>
      <c r="AF39" s="5">
        <v>0</v>
      </c>
      <c r="AG39" s="6"/>
      <c r="AH39" s="6"/>
      <c r="AI39"/>
      <c r="AJ39"/>
      <c r="AK39"/>
      <c r="AL39"/>
      <c r="AM39"/>
      <c r="AN39"/>
      <c r="AO39"/>
      <c r="AP39"/>
      <c r="AQ39"/>
      <c r="AR39"/>
      <c r="AS39" s="8" t="str">
        <f t="shared" si="0"/>
        <v>Vide 50 à 99 km</v>
      </c>
      <c r="AT39" s="5">
        <v>0</v>
      </c>
    </row>
    <row r="40" spans="3:46" x14ac:dyDescent="0.35">
      <c r="C40" s="31" t="s">
        <v>723</v>
      </c>
      <c r="D40" s="5">
        <v>0</v>
      </c>
      <c r="E40" s="6"/>
      <c r="F40" s="6"/>
      <c r="Q40" s="8" t="str">
        <f t="shared" si="1"/>
        <v>Vide 600 à 1000 km</v>
      </c>
      <c r="R40" s="5">
        <v>0</v>
      </c>
      <c r="S40" s="6"/>
      <c r="T40" s="6"/>
      <c r="U40"/>
      <c r="V40"/>
      <c r="W40"/>
      <c r="X40"/>
      <c r="Y40"/>
      <c r="Z40"/>
      <c r="AA40"/>
      <c r="AB40"/>
      <c r="AC40"/>
      <c r="AD40"/>
      <c r="AE40" s="8" t="str">
        <f t="shared" si="2"/>
        <v>Vide 600 à 1000 km</v>
      </c>
      <c r="AF40" s="5">
        <v>0</v>
      </c>
      <c r="AG40" s="6"/>
      <c r="AH40" s="6"/>
      <c r="AI40"/>
      <c r="AJ40"/>
      <c r="AK40"/>
      <c r="AL40"/>
      <c r="AM40"/>
      <c r="AN40"/>
      <c r="AO40"/>
      <c r="AP40"/>
      <c r="AQ40"/>
      <c r="AR40"/>
      <c r="AS40" s="8" t="str">
        <f t="shared" si="0"/>
        <v>Vide 600 à 1000 km</v>
      </c>
      <c r="AT40" s="5">
        <v>0</v>
      </c>
    </row>
    <row r="41" spans="3:46" x14ac:dyDescent="0.35">
      <c r="C41" s="31" t="s">
        <v>406</v>
      </c>
      <c r="D41" s="5">
        <v>0</v>
      </c>
      <c r="E41" s="6"/>
      <c r="F41" s="6"/>
      <c r="Q41" s="8" t="str">
        <f t="shared" si="1"/>
        <v>Vide Vide</v>
      </c>
      <c r="R41" s="5">
        <v>0</v>
      </c>
      <c r="S41" s="6"/>
      <c r="T41" s="6"/>
      <c r="U41"/>
      <c r="V41"/>
      <c r="W41"/>
      <c r="X41"/>
      <c r="Y41"/>
      <c r="Z41"/>
      <c r="AA41"/>
      <c r="AB41"/>
      <c r="AC41"/>
      <c r="AD41"/>
      <c r="AE41" s="8" t="str">
        <f t="shared" si="2"/>
        <v>Vide Vide</v>
      </c>
      <c r="AF41" s="5">
        <v>0</v>
      </c>
      <c r="AG41" s="6"/>
      <c r="AH41" s="6"/>
      <c r="AI41"/>
      <c r="AJ41"/>
      <c r="AK41"/>
      <c r="AL41"/>
      <c r="AM41"/>
      <c r="AN41"/>
      <c r="AO41"/>
      <c r="AP41"/>
      <c r="AQ41"/>
      <c r="AR41"/>
      <c r="AS41" s="8" t="str">
        <f t="shared" si="0"/>
        <v>Vide Vide</v>
      </c>
      <c r="AT41" s="5">
        <v>0</v>
      </c>
    </row>
    <row r="42" spans="3:46" x14ac:dyDescent="0.35">
      <c r="C42" s="31"/>
      <c r="D42" s="5"/>
      <c r="E42" s="6"/>
      <c r="F42" s="6"/>
      <c r="AS42" s="8"/>
      <c r="AT42" s="5"/>
    </row>
    <row r="43" spans="3:46" x14ac:dyDescent="0.35">
      <c r="C43" s="31"/>
      <c r="D43" s="5"/>
      <c r="E43" s="6"/>
      <c r="F43" s="6"/>
    </row>
    <row r="44" spans="3:46" x14ac:dyDescent="0.35">
      <c r="C44" s="31"/>
      <c r="D44" s="5"/>
      <c r="E44" s="6"/>
      <c r="F44" s="6"/>
    </row>
    <row r="45" spans="3:46" x14ac:dyDescent="0.35">
      <c r="C45" s="31"/>
      <c r="D45" s="5"/>
      <c r="E45" s="6"/>
      <c r="F45" s="6"/>
    </row>
    <row r="46" spans="3:46" x14ac:dyDescent="0.35">
      <c r="C46" s="31"/>
      <c r="D46" s="5"/>
      <c r="E46" s="6"/>
      <c r="F46" s="6"/>
    </row>
    <row r="47" spans="3:46" x14ac:dyDescent="0.35">
      <c r="C47" s="31"/>
      <c r="D47" s="5"/>
      <c r="E47" s="6"/>
      <c r="F47" s="6"/>
    </row>
    <row r="48" spans="3:46" x14ac:dyDescent="0.35">
      <c r="C48" s="31"/>
      <c r="D48" s="5"/>
      <c r="E48" s="6"/>
      <c r="F48" s="6"/>
    </row>
    <row r="49" spans="3:6" x14ac:dyDescent="0.35">
      <c r="C49" s="31"/>
      <c r="D49" s="5"/>
      <c r="E49" s="6"/>
      <c r="F49" s="6"/>
    </row>
    <row r="50" spans="3:6" x14ac:dyDescent="0.35">
      <c r="C50" s="6"/>
      <c r="D50" s="18"/>
      <c r="E50" s="18"/>
      <c r="F50" s="18"/>
    </row>
    <row r="51" spans="3:6" x14ac:dyDescent="0.35">
      <c r="C51" s="6"/>
    </row>
    <row r="52" spans="3:6" x14ac:dyDescent="0.35">
      <c r="C52" s="6"/>
    </row>
    <row r="53" spans="3:6" x14ac:dyDescent="0.35">
      <c r="C53" s="6"/>
    </row>
    <row r="54" spans="3:6" x14ac:dyDescent="0.35">
      <c r="C54" s="6"/>
    </row>
    <row r="55" spans="3:6" x14ac:dyDescent="0.35">
      <c r="C55" s="6"/>
    </row>
    <row r="56" spans="3:6" x14ac:dyDescent="0.35">
      <c r="C56" s="6"/>
    </row>
    <row r="57" spans="3:6" x14ac:dyDescent="0.35">
      <c r="C57" s="6"/>
    </row>
    <row r="58" spans="3:6" x14ac:dyDescent="0.35">
      <c r="C58" s="6"/>
    </row>
    <row r="59" spans="3:6" x14ac:dyDescent="0.35">
      <c r="C59" s="6"/>
    </row>
    <row r="60" spans="3:6" x14ac:dyDescent="0.35">
      <c r="C60" s="6"/>
    </row>
    <row r="61" spans="3:6" x14ac:dyDescent="0.35">
      <c r="C61" s="6"/>
    </row>
    <row r="62" spans="3:6" x14ac:dyDescent="0.35">
      <c r="C62" s="6"/>
    </row>
    <row r="63" spans="3:6" x14ac:dyDescent="0.35">
      <c r="C63" s="6"/>
    </row>
    <row r="64" spans="3:6" x14ac:dyDescent="0.35">
      <c r="C64" s="6"/>
    </row>
  </sheetData>
  <mergeCells count="4">
    <mergeCell ref="D4:P4"/>
    <mergeCell ref="Q4:AD4"/>
    <mergeCell ref="AE4:AR4"/>
    <mergeCell ref="AS4:AZ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Masque_de_saisie</vt:lpstr>
      <vt:lpstr>Resultats</vt:lpstr>
      <vt:lpstr>TM_Europe</vt:lpstr>
      <vt:lpstr>TM_Afrique1</vt:lpstr>
      <vt:lpstr>TM_Afrique2</vt:lpstr>
      <vt:lpstr>TM_Afrique3</vt:lpstr>
      <vt:lpstr>TM_Asie</vt:lpstr>
      <vt:lpstr>TT_Europe</vt:lpstr>
      <vt:lpstr>TT_Afrique1</vt:lpstr>
      <vt:lpstr>TT_Afrique2</vt:lpstr>
      <vt:lpstr>TT_Afrique3</vt:lpstr>
      <vt:lpstr>TT_Asie</vt:lpstr>
      <vt:lpstr>Trajets maritime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Chrisitan Delavelle</dc:creator>
  <cp:lastModifiedBy>Christian Delavelle</cp:lastModifiedBy>
  <cp:lastPrinted>2015-12-10T14:06:16Z</cp:lastPrinted>
  <dcterms:created xsi:type="dcterms:W3CDTF">2015-06-01T10:43:12Z</dcterms:created>
  <dcterms:modified xsi:type="dcterms:W3CDTF">2016-06-13T08:26:29Z</dcterms:modified>
</cp:coreProperties>
</file>